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\\SS-OFUFILE\Project files\ESF 2014-2020\Prihvatljivost\DEINSTITUCIONALIZACIJA\"/>
    </mc:Choice>
  </mc:AlternateContent>
  <xr:revisionPtr revIDLastSave="0" documentId="8_{ECFE3FE5-13A2-4B94-9F2A-793C218DD8A4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Komponenta 1" sheetId="5" r:id="rId1"/>
    <sheet name="Komponenta 2" sheetId="2" r:id="rId2"/>
    <sheet name="Sheet1" sheetId="1" state="hidden" r:id="rId3"/>
    <sheet name="Sheet2" sheetId="3" state="hidden" r:id="rId4"/>
  </sheets>
  <definedNames>
    <definedName name="NameCheck">OFFSET(Sheet1!$D$4,0,0,COUNT(Sheet1!$C$4:$C$14),1)</definedName>
    <definedName name="NameCheck_2">OFFSET(Sheet1!$I$4,0,0,COUNT(Sheet1!$H$4:$H$5),1)</definedName>
    <definedName name="NameCheck3" localSheetId="3">OFFSET(Sheet2!$D$4,0,0,COUNT(Sheet2!$C$7:$C$17),1)</definedName>
    <definedName name="NameCheck33">OFFSET(Sheet2!$D$4,0,0,COUNT(Sheet2!$C$4:$C$17),1)</definedName>
    <definedName name="NameCheck4" localSheetId="3">OFFSET(Sheet2!$I$4,0,0,COUNT(Sheet2!$H$4:$H$6),1)</definedName>
    <definedName name="NameCheck44">OFFSET(Sheet2!$I$4,0,0,COUNT(Sheet2!$H$4:$H$6),1)</definedName>
    <definedName name="_xlnm.Print_Titles" localSheetId="0">'Komponenta 1'!$20:$20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5" l="1"/>
  <c r="E7" i="2"/>
  <c r="H4" i="3" l="1"/>
  <c r="H5" i="1"/>
  <c r="C4" i="1"/>
  <c r="C5" i="1"/>
  <c r="C6" i="1"/>
  <c r="C7" i="1"/>
  <c r="C8" i="1"/>
  <c r="C9" i="1"/>
  <c r="C10" i="1"/>
  <c r="C11" i="1"/>
  <c r="C12" i="1"/>
  <c r="C13" i="1"/>
  <c r="C14" i="1"/>
  <c r="D10" i="1" l="1"/>
  <c r="D13" i="1"/>
  <c r="D14" i="1"/>
  <c r="D7" i="1"/>
  <c r="D6" i="1"/>
  <c r="D8" i="1"/>
  <c r="D9" i="1"/>
  <c r="D11" i="1"/>
  <c r="D4" i="1"/>
  <c r="D12" i="1"/>
  <c r="D5" i="1"/>
  <c r="E16" i="2"/>
  <c r="E15" i="2"/>
  <c r="H6" i="3" l="1"/>
  <c r="H5" i="3"/>
  <c r="E19" i="5"/>
  <c r="E18" i="5"/>
  <c r="C5" i="3"/>
  <c r="C17" i="3"/>
  <c r="C16" i="3"/>
  <c r="C15" i="3"/>
  <c r="C14" i="3"/>
  <c r="C13" i="3"/>
  <c r="C12" i="3"/>
  <c r="C11" i="3"/>
  <c r="C10" i="3"/>
  <c r="C9" i="3"/>
  <c r="C8" i="3"/>
  <c r="C7" i="3"/>
  <c r="C6" i="3"/>
  <c r="C4" i="3"/>
  <c r="D17" i="3" l="1"/>
  <c r="D16" i="3"/>
  <c r="D15" i="3"/>
  <c r="D9" i="3"/>
  <c r="D11" i="3"/>
  <c r="D4" i="3"/>
  <c r="D12" i="3"/>
  <c r="D10" i="3"/>
  <c r="D5" i="3"/>
  <c r="D13" i="3"/>
  <c r="D6" i="3"/>
  <c r="D14" i="3"/>
  <c r="D7" i="3"/>
  <c r="D8" i="3"/>
  <c r="E23" i="5"/>
  <c r="E22" i="5"/>
  <c r="E21" i="5"/>
  <c r="I4" i="3"/>
  <c r="E16" i="5"/>
  <c r="E17" i="5"/>
  <c r="E15" i="5"/>
  <c r="E14" i="5"/>
  <c r="E13" i="5"/>
  <c r="E12" i="5"/>
  <c r="E11" i="5"/>
  <c r="E10" i="5"/>
  <c r="E9" i="5"/>
  <c r="E8" i="5"/>
  <c r="E6" i="5"/>
  <c r="I5" i="3" l="1"/>
  <c r="I6" i="3"/>
  <c r="E14" i="2"/>
  <c r="E13" i="2"/>
  <c r="E12" i="2"/>
  <c r="E11" i="2"/>
  <c r="E10" i="2"/>
  <c r="E9" i="2"/>
  <c r="E8" i="2"/>
  <c r="E6" i="2"/>
  <c r="E18" i="2" l="1"/>
  <c r="E19" i="2"/>
  <c r="H4" i="1" l="1"/>
  <c r="I4" i="1" l="1"/>
  <c r="I5" i="1"/>
</calcChain>
</file>

<file path=xl/sharedStrings.xml><?xml version="1.0" encoding="utf-8"?>
<sst xmlns="http://schemas.openxmlformats.org/spreadsheetml/2006/main" count="122" uniqueCount="62">
  <si>
    <t>Broj</t>
  </si>
  <si>
    <t>Dokazni dokumenti</t>
  </si>
  <si>
    <t>Mjerljivi ishodi</t>
  </si>
  <si>
    <t>Column1</t>
  </si>
  <si>
    <t xml:space="preserve">OBVEZNI MJERLJIVI ISHODI </t>
  </si>
  <si>
    <t xml:space="preserve">BROJ </t>
  </si>
  <si>
    <t>DOKAZNI DOKUMENTI</t>
  </si>
  <si>
    <t>DODATNI MJERLJIVI ISHODI</t>
  </si>
  <si>
    <t>KOMPONENTA 2</t>
  </si>
  <si>
    <t>Obvezni mjerljivi ishodi</t>
  </si>
  <si>
    <t>Dodatni mjerljivi ishodi</t>
  </si>
  <si>
    <t>plan/metodologija/inicijalno izvješće evaluacije</t>
  </si>
  <si>
    <t>popis korisnika socijalne usluge ili programa</t>
  </si>
  <si>
    <t>Prilog 4. Mjerljivi ishodi</t>
  </si>
  <si>
    <t>Column2</t>
  </si>
  <si>
    <t>Column3</t>
  </si>
  <si>
    <t>Column4</t>
  </si>
  <si>
    <t>KOMPONENTA 1</t>
  </si>
  <si>
    <t>popis korisnika za koje je izrađena procjena potreba</t>
  </si>
  <si>
    <t>ugovor/računi za adaptaciju/opremanje prostora</t>
  </si>
  <si>
    <t>ugovor o kupovini vozila</t>
  </si>
  <si>
    <t>A1. Izrađena evaluacija učinaka provedenih usluga, programa, mjera i aktivnosti koje se pružaju/provode kroz projekt</t>
  </si>
  <si>
    <t>C1. Održane konferencije, okrugli stolovi, javnih rasprave, edukativne radionice i sl. s ciljem promocije procesa deinstitucionalizacije, socijalnih usluga, te prava pripadnika ciljanih skupina</t>
  </si>
  <si>
    <t>D1. Provedena usluga obiteljske medijacije</t>
  </si>
  <si>
    <t>D2. Proveden program/savjetodavne usluge koje se odnose na brak, roditeljstvo, obiteljske i partnerske odnose</t>
  </si>
  <si>
    <t>D3. Proveden program razvoja socijalizacijskih vještina djece i mladih</t>
  </si>
  <si>
    <t>D5. Provedene programske aktivnosti namijenjene edukaciji i promidžbi obiteljskih vrijednosti</t>
  </si>
  <si>
    <t>D6. Proveden program (mjere) stručne pomoći i potpore u ostvarivanju skrbi o djetetu</t>
  </si>
  <si>
    <t>D7. Proveden program (mjere) intenzivne stručne pomoći i nadzora nad ostvarivanjem skrbi o djetetu</t>
  </si>
  <si>
    <t>D8. Proveden program prevencije/suzbijanja ovisnosti o alkoholu, drogama i drugim ovisnostima</t>
  </si>
  <si>
    <t>D9. Proveden program i aktivnosti u području sprječavanja trgovanja ljudima, nasilja u obitelji i vršnjačkog nasilja</t>
  </si>
  <si>
    <t>D10. Proveden program psihosocijalnog tretmana žrtava i počinitelja nasilja</t>
  </si>
  <si>
    <t>D11. Proveden program edukacije posvojitelja</t>
  </si>
  <si>
    <t>D1. Provedena usluge savjetovanja i pomaganja</t>
  </si>
  <si>
    <t>D2. Provedene usluge psihosocijalne podrške</t>
  </si>
  <si>
    <t>D3. Provedene usluge rane intervencije</t>
  </si>
  <si>
    <t>D4. Provedene usluge pomoći pri uključivanju u programe odgoja i redovitog obrazovanja (integracija)</t>
  </si>
  <si>
    <t>D6. Provedene usluge organiziranog stanovanja</t>
  </si>
  <si>
    <t>D7. Proveden program (mjere) stručne pomoći i potpore u ostvarivanju skrbi o djetetu</t>
  </si>
  <si>
    <t>D8. Proveden program (mjere) intenzivne stručne pomoći i nadzora nad ostvarivanjem skrbi o djetetu</t>
  </si>
  <si>
    <t>D5. Provedene usluge boravka</t>
  </si>
  <si>
    <t>E1. Izrađena procjena potreba korisnika i planiranje pružanja izvaninstitucijskih socijalnih usluga, programa, mjera i aktivnosti</t>
  </si>
  <si>
    <t>E2. Adaptirani i opremljeni prostori za pružanje izvaninstitucijskih socijalnih usluga, programa, mjera i aktivnosti</t>
  </si>
  <si>
    <t>E3. Nabavljena vozila za pružanje izvaninstitucijskih socijalnih usluga, programa, mjera i aktivnosti</t>
  </si>
  <si>
    <t>E1. Adaptirani i opremljeni prostori za pružanje izvaninstitucijskih socijalnih usluga, programa, mjera i aktivnosti</t>
  </si>
  <si>
    <t>E2. Nabavljena vozila za pružanje izvaninstitucijskih socijalnih usluga, programa, mjera i aktivnosti</t>
  </si>
  <si>
    <t>D4. Proveden program rada u zajednici, volonterskog rada i rada udruga koje pružaju podršku roditeljima, obitelji, djeci, mladima, osobama s invaliditetom te ostalim ranjivim skupinama</t>
  </si>
  <si>
    <t>Za mjerljivi ishod E1: broj adaptiranih i opremljenih prostora za pružanje izvaninstitucijskih socijalnih usluga
Za mjerljivi ishod E2: broj kupljenih vozila za pružanje izvaninstitcuijskih usluga</t>
  </si>
  <si>
    <t>Za mjerljivi ishod E1: ugovor/računi za adaptaciju/opremanje prostora
Za mjerljivi ishod E2: ugovor o kupovini vozila</t>
  </si>
  <si>
    <t>Za mjerljivi ishod E1: broj izrađenih procjena  korisnika socijalne usluge
Za mjerljivi ishod E2: broj adaptiranih i opremljenih prostora za pružanje izvaninstitucijskih socijalnih usluga
Za mjerljivi ishod E3: broj kupljenih vozila za pružanje izvaninstitcuijskih usluga</t>
  </si>
  <si>
    <t xml:space="preserve">Za mjerljivi ishod E1: popis korisnika za koje je izrađena procjena potreba
Za mjerljivi ishod E2: ugovor/računi za adaptaciju/opremanje prostora
Za mjerljivi ishod E3: ugovor o kupovini vozila
Dokazni dokumenti se automatski popunjavaju ovisno o odabranom ishodu. </t>
  </si>
  <si>
    <r>
      <rPr>
        <b/>
        <sz val="18"/>
        <color theme="1"/>
        <rFont val="Calibri"/>
        <family val="2"/>
        <charset val="238"/>
        <scheme val="minor"/>
      </rPr>
      <t xml:space="preserve">Iz padajućeg izbornika moguće je izabrati ponuđene dodatne mjerljive ishode: 
</t>
    </r>
    <r>
      <rPr>
        <sz val="18"/>
        <color theme="1"/>
        <rFont val="Calibri"/>
        <family val="2"/>
        <charset val="238"/>
        <scheme val="minor"/>
      </rPr>
      <t xml:space="preserve">E1. Izrađena procjena potreba korisnika i planiranje pružanja izvaninstitucijskih socijalnih usluga, programa, mjera i aktivnosti, 
E2. Adaptirani i opremljeni prostori za pružanje izvaninstitucijskih socijalnih usluga, programa, mjera i aktivnosti, 
E3. Nabavljena vozila za pružanje izvaninstitucijskih socijalnih usluga, programa, mjera i aktivnosti, </t>
    </r>
  </si>
  <si>
    <r>
      <rPr>
        <b/>
        <sz val="18"/>
        <color theme="1"/>
        <rFont val="Calibri"/>
        <family val="2"/>
        <charset val="238"/>
        <scheme val="minor"/>
      </rPr>
      <t>Iz padajućeg izbornika moguće je izabrati ponuđene dodatne mjerljive ishode:</t>
    </r>
    <r>
      <rPr>
        <sz val="18"/>
        <color theme="1"/>
        <rFont val="Calibri"/>
        <family val="2"/>
        <charset val="238"/>
        <scheme val="minor"/>
      </rPr>
      <t xml:space="preserve"> 
E1. Adaptirani i opremljeni prostori za pružanje izvaninstitucijskih socijalnih usluga, programa, mjera i aktivnosti, 
E2. Nabavljena vozila za pružanje izvaninstitucijskih socijalnih usluga, programa, mjera i aktivnosti.</t>
    </r>
  </si>
  <si>
    <t>program rada i izvještaj</t>
  </si>
  <si>
    <r>
      <rPr>
        <b/>
        <sz val="14"/>
        <color theme="1"/>
        <rFont val="Calibri"/>
        <family val="2"/>
        <charset val="238"/>
        <scheme val="minor"/>
      </rPr>
      <t xml:space="preserve">Iz padajućeg izbornika obavezno izabrati ponuđene obvezne mjerljive ishode (usluge ili programa):
</t>
    </r>
    <r>
      <rPr>
        <sz val="14"/>
        <color theme="1"/>
        <rFont val="Calibri"/>
        <family val="2"/>
        <charset val="238"/>
        <scheme val="minor"/>
      </rPr>
      <t xml:space="preserve">A1. Izrađena evaluacija učinaka provedenih usluga, programa, mjera i aktivnosti koje se pružaju/provode kroz projekt.
B1. Broj stručnjaka koji su završili edukacije za pružanje kvalitetnijih usluga/edukacije za provođenje programa, mjera i aktivnosti namijenjenih ranjivim skupinama/specijalističke programi i sl.
C1. Održane konferencije, okrugli stolovi, javnih rasprave, edukativne radionice i sl. s ciljem promocije procesa deinstitucionalizacije, socijalnih usluga, te prava pripadnika ciljanih skupina 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4"/>
        <color theme="1"/>
        <rFont val="Calibri"/>
        <family val="2"/>
        <charset val="238"/>
        <scheme val="minor"/>
      </rPr>
      <t xml:space="preserve">
D1. Provedena usluga obiteljske medijacije, 
D2. Proveden program/savjetodavne usluge koje se odnose na brak, roditeljstvo, obiteljske i partnerske odnose, 
D3. Proveden program razvoja socijalizacijskih vještina djece i mladih, 
D4. Proveden programa rada u zajednici, volonterskog rada i rada udruga koje pružaju podršku roditeljima, obitelji, djeci, mladima, osobama s invaliditetom te ostalim ranjivim skupinama, 
D5. Provedene programske aktivnosti namijenjene edukaciji i promidžbi obiteljskih vrijednosti, 
D6. Proveden program (mjere) stručne pomoći i potpore u ostvarivanju skrbi o djetetu, 
D7. Proveden program (mjere) intenzivne stručne pomoći i nadzora nad ostvarivanjem skrbi o djetetu,
D8. Proveden program prevencije/suzbijanja ovisnosti o alkoholu, drogama i drugim ovisnostima, 
D9. Proveden program i aktivnosti u području sprječavanja trgovanja ljudima, nasilja u obitelji i vršnjačkog nasilja, 
D10. Proveden program psihosocijalnog tretmana žrtava i počinitelja nasilja, 
D11. Proveden program edukacije posvojitelja.
</t>
    </r>
    <r>
      <rPr>
        <b/>
        <sz val="14"/>
        <color theme="1"/>
        <rFont val="Calibri"/>
        <family val="2"/>
        <charset val="238"/>
        <scheme val="minor"/>
      </rPr>
      <t>NAPOMENA: 
U SVAKOM RETKU MOGUĆE JE IZABRATI PO JEDAN OD PONUĐENIH OBVEZNIH MJERLJIVIH ISHODA. 
POTREBNO JE IZABRATI MINIMALNO ČETIRI MJERLJIVA ISHODA, OD KOJIH SU A1, B1 I C1 OBAVEZNI, TE OBAVZNO MINIMALNO JEDAN OD D1 DO D11.</t>
    </r>
  </si>
  <si>
    <r>
      <t xml:space="preserve">Za mjerljivi ishod </t>
    </r>
    <r>
      <rPr>
        <b/>
        <sz val="18"/>
        <color theme="1"/>
        <rFont val="Calibri"/>
        <family val="2"/>
        <charset val="238"/>
        <scheme val="minor"/>
      </rPr>
      <t xml:space="preserve">A1 </t>
    </r>
    <r>
      <rPr>
        <sz val="18"/>
        <color theme="1"/>
        <rFont val="Calibri"/>
        <family val="2"/>
        <charset val="238"/>
        <scheme val="minor"/>
      </rPr>
      <t xml:space="preserve">upisati broj izvršenih postupaka evaluacije. Za mjerljivi ishod </t>
    </r>
    <r>
      <rPr>
        <b/>
        <sz val="18"/>
        <color theme="1"/>
        <rFont val="Calibri"/>
        <family val="2"/>
        <charset val="238"/>
        <scheme val="minor"/>
      </rPr>
      <t xml:space="preserve">B1 </t>
    </r>
    <r>
      <rPr>
        <sz val="18"/>
        <color theme="1"/>
        <rFont val="Calibri"/>
        <family val="2"/>
        <charset val="238"/>
        <scheme val="minor"/>
      </rPr>
      <t xml:space="preserve">upisati broj stručnjaka koji su završili edukacije. Za mjerljivi ishod </t>
    </r>
    <r>
      <rPr>
        <b/>
        <sz val="18"/>
        <color theme="1"/>
        <rFont val="Calibri"/>
        <family val="2"/>
        <charset val="238"/>
        <scheme val="minor"/>
      </rPr>
      <t>C1</t>
    </r>
    <r>
      <rPr>
        <sz val="18"/>
        <color theme="1"/>
        <rFont val="Calibri"/>
        <family val="2"/>
        <charset val="238"/>
        <scheme val="minor"/>
      </rPr>
      <t xml:space="preserve"> upisati broj održanih konferencija/okruglih stolova/javnih rasprava/edukativnih radionica i sl. Za mjerljive ishode</t>
    </r>
    <r>
      <rPr>
        <b/>
        <sz val="18"/>
        <color theme="1"/>
        <rFont val="Calibri"/>
        <family val="2"/>
        <charset val="238"/>
        <scheme val="minor"/>
      </rPr>
      <t xml:space="preserve"> od D1 do D11</t>
    </r>
    <r>
      <rPr>
        <sz val="18"/>
        <color theme="1"/>
        <rFont val="Calibri"/>
        <family val="2"/>
        <charset val="238"/>
        <scheme val="minor"/>
      </rPr>
      <t xml:space="preserve"> upisati broj korisnika socijalne usluge ili programa. Ukoliko se radi o socijalnoj usluzi ili programu koji se pruža obitelji, svaku obitelj potrebno je brojati kao jednog korisnika. </t>
    </r>
  </si>
  <si>
    <r>
      <t xml:space="preserve">Za mjerljivi ishod </t>
    </r>
    <r>
      <rPr>
        <b/>
        <sz val="18"/>
        <color theme="1"/>
        <rFont val="Calibri"/>
        <family val="2"/>
        <charset val="238"/>
        <scheme val="minor"/>
      </rPr>
      <t>A1</t>
    </r>
    <r>
      <rPr>
        <sz val="18"/>
        <color theme="1"/>
        <rFont val="Calibri"/>
        <family val="2"/>
        <charset val="238"/>
        <scheme val="minor"/>
      </rPr>
      <t xml:space="preserve"> dokazni dokument je izrađen </t>
    </r>
    <r>
      <rPr>
        <i/>
        <sz val="18"/>
        <color theme="1"/>
        <rFont val="Calibri"/>
        <family val="2"/>
        <charset val="238"/>
        <scheme val="minor"/>
      </rPr>
      <t>plan/metodologija/inicijalno izvješće evaluacije</t>
    </r>
    <r>
      <rPr>
        <sz val="18"/>
        <color theme="1"/>
        <rFont val="Calibri"/>
        <family val="2"/>
        <charset val="238"/>
        <scheme val="minor"/>
      </rPr>
      <t xml:space="preserve">. Za mjerljivi ishod </t>
    </r>
    <r>
      <rPr>
        <b/>
        <sz val="18"/>
        <color theme="1"/>
        <rFont val="Calibri"/>
        <family val="2"/>
        <charset val="238"/>
        <scheme val="minor"/>
      </rPr>
      <t>B1</t>
    </r>
    <r>
      <rPr>
        <sz val="18"/>
        <color theme="1"/>
        <rFont val="Calibri"/>
        <family val="2"/>
        <charset val="238"/>
        <scheme val="minor"/>
      </rPr>
      <t xml:space="preserve"> dokazni dokument je </t>
    </r>
    <r>
      <rPr>
        <i/>
        <sz val="18"/>
        <color theme="1"/>
        <rFont val="Calibri"/>
        <family val="2"/>
        <charset val="238"/>
        <scheme val="minor"/>
      </rPr>
      <t>potvrda o završenim edukacijama</t>
    </r>
    <r>
      <rPr>
        <sz val="18"/>
        <color theme="1"/>
        <rFont val="Calibri"/>
        <family val="2"/>
        <charset val="238"/>
        <scheme val="minor"/>
      </rPr>
      <t xml:space="preserve">. Za mjerljivi ishod </t>
    </r>
    <r>
      <rPr>
        <b/>
        <sz val="18"/>
        <color theme="1"/>
        <rFont val="Calibri"/>
        <family val="2"/>
        <charset val="238"/>
        <scheme val="minor"/>
      </rPr>
      <t>C1</t>
    </r>
    <r>
      <rPr>
        <sz val="18"/>
        <color theme="1"/>
        <rFont val="Calibri"/>
        <family val="2"/>
        <charset val="238"/>
        <scheme val="minor"/>
      </rPr>
      <t xml:space="preserve"> dokazni dokument je </t>
    </r>
    <r>
      <rPr>
        <i/>
        <sz val="18"/>
        <color theme="1"/>
        <rFont val="Calibri"/>
        <family val="2"/>
        <charset val="238"/>
        <scheme val="minor"/>
      </rPr>
      <t>program rada/izvještaj</t>
    </r>
    <r>
      <rPr>
        <sz val="18"/>
        <color theme="1"/>
        <rFont val="Calibri"/>
        <family val="2"/>
        <charset val="238"/>
        <scheme val="minor"/>
      </rPr>
      <t>. Za mjerljive ishode</t>
    </r>
    <r>
      <rPr>
        <b/>
        <sz val="18"/>
        <color theme="1"/>
        <rFont val="Calibri"/>
        <family val="2"/>
        <charset val="238"/>
        <scheme val="minor"/>
      </rPr>
      <t xml:space="preserve"> od D1 do D11</t>
    </r>
    <r>
      <rPr>
        <sz val="18"/>
        <color theme="1"/>
        <rFont val="Calibri"/>
        <family val="2"/>
        <charset val="238"/>
        <scheme val="minor"/>
      </rPr>
      <t xml:space="preserve"> dokazni dokument je </t>
    </r>
    <r>
      <rPr>
        <i/>
        <sz val="18"/>
        <color theme="1"/>
        <rFont val="Calibri"/>
        <family val="2"/>
        <charset val="238"/>
        <scheme val="minor"/>
      </rPr>
      <t xml:space="preserve">popis korisnika socijalne usluge ili programa. </t>
    </r>
    <r>
      <rPr>
        <sz val="18"/>
        <color theme="1"/>
        <rFont val="Calibri"/>
        <family val="2"/>
        <charset val="238"/>
        <scheme val="minor"/>
      </rPr>
      <t>Dokazni dokumenti se automatski popunjavaju ovisno o odabranom ishodu.</t>
    </r>
  </si>
  <si>
    <r>
      <rPr>
        <b/>
        <sz val="16"/>
        <color theme="1"/>
        <rFont val="Calibri"/>
        <family val="2"/>
        <charset val="238"/>
        <scheme val="minor"/>
      </rPr>
      <t xml:space="preserve">Iz padajućeg izbornika obavezno izabrati ponuđene obvezne mjerljive ishode (usluge ili programa):
</t>
    </r>
    <r>
      <rPr>
        <sz val="16"/>
        <color theme="1"/>
        <rFont val="Calibri"/>
        <family val="2"/>
        <charset val="238"/>
        <scheme val="minor"/>
      </rPr>
      <t xml:space="preserve">A1. Izrađena evaluacija učinaka provedenih usluga, programa, mjera i aktivnosti koje se pružaju/provode kroz projekt.
B1. Broj stručnjaka koji su završili edukacije za pružanje kvalitetnijih usluga/edukacije za provođenje programa, mjera i aktivnosti namijenjenih ranjivim skupinama/specijalističke programi i sl., 
C1. Održane konferencije, okrugli stolovi, javnih rasprave, edukativne radionice i sl. s ciljem promocije procesa deinstitucionalizacije, socijalnih usluga, te prava pripadnika ciljanih skupina,
D1. Provedena usluge savjetovanja i pomaganja, 
D2. Provedene usluge psihosocijalne podrške, 
D3. Provedene usluge rane intervencije, 
D4. Provedene usluge pomoći pri uključivanju u programe odgoja i redovitog obrazovanja (integracija), 
D5. Provedene usluge boravka
D6. Provedene usluge organiziranog stanovanja, 
D7. Proveden program (mjere) stručne pomoći i potpore u ostvarivanju skrbi o djetetu, 
D8. Proveden program (mjere) intenzivne stručne pomoći i nadzora nad ostvarivanjem skrbi o djetetu.
</t>
    </r>
    <r>
      <rPr>
        <b/>
        <sz val="16"/>
        <color theme="1"/>
        <rFont val="Calibri"/>
        <family val="2"/>
        <charset val="238"/>
        <scheme val="minor"/>
      </rPr>
      <t>NAPOMENA: 
U SVAKOM RETKU MOGUĆE JE IZABRATI PO JEDAN OD PONUĐENIH OBVEZNIH MJERLJIVIH ISHODA. 
POTREBNO JE IZABRATI MINIMALNO ČETIRI MJERLJIVA ISHODA, OD KOJIH SU A1, B1 I C1 OBAVEZNI, TE OBAVZNO MINIMALNO JEDAN OD D1 DO D8.</t>
    </r>
  </si>
  <si>
    <r>
      <t xml:space="preserve">Za mjerljivi ishod </t>
    </r>
    <r>
      <rPr>
        <b/>
        <sz val="18"/>
        <color theme="1"/>
        <rFont val="Calibri"/>
        <family val="2"/>
        <charset val="238"/>
        <scheme val="minor"/>
      </rPr>
      <t xml:space="preserve">A1 </t>
    </r>
    <r>
      <rPr>
        <sz val="18"/>
        <color theme="1"/>
        <rFont val="Calibri"/>
        <family val="2"/>
        <charset val="238"/>
        <scheme val="minor"/>
      </rPr>
      <t xml:space="preserve">upisati broj izvršenih postupaka evaluacije. Za mjerljivi ishod </t>
    </r>
    <r>
      <rPr>
        <b/>
        <sz val="18"/>
        <color theme="1"/>
        <rFont val="Calibri"/>
        <family val="2"/>
        <charset val="238"/>
        <scheme val="minor"/>
      </rPr>
      <t>B1</t>
    </r>
    <r>
      <rPr>
        <sz val="18"/>
        <color theme="1"/>
        <rFont val="Calibri"/>
        <family val="2"/>
        <charset val="238"/>
        <scheme val="minor"/>
      </rPr>
      <t xml:space="preserve"> upisati broj stručnjaka koji su završili edukacije. Za mjerljivi ishod </t>
    </r>
    <r>
      <rPr>
        <b/>
        <sz val="18"/>
        <color theme="1"/>
        <rFont val="Calibri"/>
        <family val="2"/>
        <charset val="238"/>
        <scheme val="minor"/>
      </rPr>
      <t>C1</t>
    </r>
    <r>
      <rPr>
        <sz val="18"/>
        <color theme="1"/>
        <rFont val="Calibri"/>
        <family val="2"/>
        <charset val="238"/>
        <scheme val="minor"/>
      </rPr>
      <t xml:space="preserve"> upisati broj održanih konferencija/okruglih stolova/javnih rasprava/edukativnih radionica i sl. Za mjerljive ishode od </t>
    </r>
    <r>
      <rPr>
        <b/>
        <sz val="18"/>
        <color theme="1"/>
        <rFont val="Calibri"/>
        <family val="2"/>
        <charset val="238"/>
        <scheme val="minor"/>
      </rPr>
      <t xml:space="preserve">D1 do D8 </t>
    </r>
    <r>
      <rPr>
        <sz val="18"/>
        <color theme="1"/>
        <rFont val="Calibri"/>
        <family val="2"/>
        <charset val="238"/>
        <scheme val="minor"/>
      </rPr>
      <t xml:space="preserve">upisati broj korisnika socijalne usluge ili programa. Ukoliko se radi o socijalnoj usluzi ili programu koji se pruža obitelji, svaku obitelj potrebno je brojati kao jednog korisnika. </t>
    </r>
  </si>
  <si>
    <r>
      <t xml:space="preserve">Za mjerljivi ishod </t>
    </r>
    <r>
      <rPr>
        <b/>
        <sz val="18"/>
        <color theme="1"/>
        <rFont val="Calibri"/>
        <family val="2"/>
        <charset val="238"/>
        <scheme val="minor"/>
      </rPr>
      <t>A1</t>
    </r>
    <r>
      <rPr>
        <sz val="18"/>
        <color theme="1"/>
        <rFont val="Calibri"/>
        <family val="2"/>
        <charset val="238"/>
        <scheme val="minor"/>
      </rPr>
      <t xml:space="preserve"> dokazni dokument je izrađen </t>
    </r>
    <r>
      <rPr>
        <i/>
        <sz val="18"/>
        <color theme="1"/>
        <rFont val="Calibri"/>
        <family val="2"/>
        <charset val="238"/>
        <scheme val="minor"/>
      </rPr>
      <t>plan/metodologija/inicijalno izvješće evaluacije</t>
    </r>
    <r>
      <rPr>
        <sz val="18"/>
        <color theme="1"/>
        <rFont val="Calibri"/>
        <family val="2"/>
        <charset val="238"/>
        <scheme val="minor"/>
      </rPr>
      <t xml:space="preserve">. Za mjerljivi ishod </t>
    </r>
    <r>
      <rPr>
        <b/>
        <sz val="18"/>
        <color theme="1"/>
        <rFont val="Calibri"/>
        <family val="2"/>
        <charset val="238"/>
        <scheme val="minor"/>
      </rPr>
      <t>B1</t>
    </r>
    <r>
      <rPr>
        <sz val="18"/>
        <color theme="1"/>
        <rFont val="Calibri"/>
        <family val="2"/>
        <charset val="238"/>
        <scheme val="minor"/>
      </rPr>
      <t xml:space="preserve"> dokazni dokument je </t>
    </r>
    <r>
      <rPr>
        <i/>
        <sz val="18"/>
        <color theme="1"/>
        <rFont val="Calibri"/>
        <family val="2"/>
        <charset val="238"/>
        <scheme val="minor"/>
      </rPr>
      <t>potvrde o završenim edukacijama</t>
    </r>
    <r>
      <rPr>
        <sz val="18"/>
        <color theme="1"/>
        <rFont val="Calibri"/>
        <family val="2"/>
        <charset val="238"/>
        <scheme val="minor"/>
      </rPr>
      <t xml:space="preserve">. Za mjerljivi ishod </t>
    </r>
    <r>
      <rPr>
        <b/>
        <sz val="18"/>
        <color theme="1"/>
        <rFont val="Calibri"/>
        <family val="2"/>
        <charset val="238"/>
        <scheme val="minor"/>
      </rPr>
      <t>C1</t>
    </r>
    <r>
      <rPr>
        <sz val="18"/>
        <color theme="1"/>
        <rFont val="Calibri"/>
        <family val="2"/>
        <charset val="238"/>
        <scheme val="minor"/>
      </rPr>
      <t xml:space="preserve"> dokazni dokument je </t>
    </r>
    <r>
      <rPr>
        <i/>
        <sz val="18"/>
        <color theme="1"/>
        <rFont val="Calibri"/>
        <family val="2"/>
        <charset val="238"/>
        <scheme val="minor"/>
      </rPr>
      <t>program rada/izvještaj</t>
    </r>
    <r>
      <rPr>
        <sz val="18"/>
        <color theme="1"/>
        <rFont val="Calibri"/>
        <family val="2"/>
        <charset val="238"/>
        <scheme val="minor"/>
      </rPr>
      <t xml:space="preserve">. Za mjerljive ishode od </t>
    </r>
    <r>
      <rPr>
        <b/>
        <sz val="18"/>
        <color theme="1"/>
        <rFont val="Calibri"/>
        <family val="2"/>
        <charset val="238"/>
        <scheme val="minor"/>
      </rPr>
      <t>D1 do D8</t>
    </r>
    <r>
      <rPr>
        <sz val="18"/>
        <color theme="1"/>
        <rFont val="Calibri"/>
        <family val="2"/>
        <charset val="238"/>
        <scheme val="minor"/>
      </rPr>
      <t xml:space="preserve"> dokazni dokument je </t>
    </r>
    <r>
      <rPr>
        <i/>
        <sz val="18"/>
        <color theme="1"/>
        <rFont val="Calibri"/>
        <family val="2"/>
        <charset val="238"/>
        <scheme val="minor"/>
      </rPr>
      <t>popis korisnika socijalne usluge ili programa</t>
    </r>
    <r>
      <rPr>
        <sz val="18"/>
        <color theme="1"/>
        <rFont val="Calibri"/>
        <family val="2"/>
        <charset val="238"/>
        <scheme val="minor"/>
      </rPr>
      <t>. Dokazni dokumenti se automatski popunjavaju ovisno o odabranom ishodu.</t>
    </r>
  </si>
  <si>
    <t xml:space="preserve">B1. Broj stručnjaka koji su završili edukacije za pružanje kvalitetnijih usluga/edukacije za provođenje programa, mjera i aktivnosti namijenjenih ranjivim skupinama/specijalističke programi i sl. </t>
  </si>
  <si>
    <t>potvrde o završenim edukacijama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</si>
</sst>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3" xfId="0" applyFont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top" wrapText="1"/>
    </xf>
    <xf numFmtId="0" fontId="0" fillId="3" borderId="3" xfId="0" applyFont="1" applyFill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top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Border="1"/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rgb="FF9BC2E6"/>
        </top>
      </border>
    </dxf>
    <dxf>
      <border outline="0">
        <left style="thin">
          <color rgb="FF9BC2E6"/>
        </left>
        <right style="thin">
          <color rgb="FF9BC2E6"/>
        </right>
        <top style="thin">
          <color rgb="FF9BC2E6"/>
        </top>
        <bottom style="thin">
          <color rgb="FF9BC2E6"/>
        </bottom>
      </border>
    </dxf>
    <dxf>
      <border outline="0">
        <bottom style="thin">
          <color rgb="FF9BC2E6"/>
        </bottom>
      </border>
    </dxf>
    <dxf>
      <alignment horizontal="general"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alignment horizontal="general"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E14" totalsRowShown="0">
  <autoFilter ref="B3:E14" xr:uid="{00000000-0009-0000-0100-000001000000}"/>
  <tableColumns count="4">
    <tableColumn id="1" xr3:uid="{00000000-0010-0000-0000-000001000000}" name="Mjerljivi ishodi" dataDxfId="19"/>
    <tableColumn id="2" xr3:uid="{00000000-0010-0000-0000-000002000000}" name="Broj" dataDxfId="18">
      <calculatedColumnFormula>IF(COUNTIF('Komponenta 2'!C$6:C$19,B4)&gt;=1,"",ROW())</calculatedColumnFormula>
    </tableColumn>
    <tableColumn id="3" xr3:uid="{00000000-0010-0000-0000-000003000000}" name="Column1" dataDxfId="17">
      <calculatedColumnFormula>IF(ROW(B4)-ROW(B$4)+1&gt;COUNT(C$4:C$14),"",INDEX(B:B,SMALL(C$4:C$14,1+ROW(B4)-ROW(B$4))))</calculatedColumnFormula>
    </tableColumn>
    <tableColumn id="4" xr3:uid="{00000000-0010-0000-0000-000004000000}" name="Dokazni dokumenti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3:J5" totalsRowShown="0" headerRowBorderDxfId="15" tableBorderDxfId="14" totalsRowBorderDxfId="13">
  <autoFilter ref="G3:J5" xr:uid="{00000000-0009-0000-0100-000002000000}"/>
  <tableColumns count="4">
    <tableColumn id="1" xr3:uid="{00000000-0010-0000-0100-000001000000}" name="Column1" dataDxfId="12"/>
    <tableColumn id="2" xr3:uid="{00000000-0010-0000-0100-000002000000}" name="Column2">
      <calculatedColumnFormula>IF(COUNTIF('Komponenta 2'!H$6:H$19,G4)&gt;=1,"",ROW())</calculatedColumnFormula>
    </tableColumn>
    <tableColumn id="3" xr3:uid="{00000000-0010-0000-0100-000003000000}" name="Column3" dataDxfId="11"/>
    <tableColumn id="4" xr3:uid="{00000000-0010-0000-0100-000004000000}" name="Column4" dataDxfId="1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4" displayName="Table14" ref="B3:E17" totalsRowShown="0">
  <autoFilter ref="B3:E17" xr:uid="{00000000-0009-0000-0100-000003000000}"/>
  <tableColumns count="4">
    <tableColumn id="1" xr3:uid="{00000000-0010-0000-0200-000001000000}" name="Mjerljivi ishodi" dataDxfId="9"/>
    <tableColumn id="2" xr3:uid="{00000000-0010-0000-0200-000002000000}" name="Broj" dataDxfId="8">
      <calculatedColumnFormula>IF(COUNTIF('Komponenta 1'!$C3:$C16,"*Održane edukacije za pružanje kvalitet*")&gt;=1,"",ROW())</calculatedColumnFormula>
    </tableColumn>
    <tableColumn id="3" xr3:uid="{00000000-0010-0000-0200-000003000000}" name="Column1" dataDxfId="7">
      <calculatedColumnFormula>IF(ROW(B4)-ROW(B$4)+1&gt;COUNT(C$4:C$17),"",INDEX(B:B,SMALL(C$4:C$17,1+ROW(B4)-ROW(B$4))))</calculatedColumnFormula>
    </tableColumn>
    <tableColumn id="4" xr3:uid="{00000000-0010-0000-0200-000004000000}" name="Dokazni dokumenti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25" displayName="Table25" ref="G3:J6" totalsRowShown="0" headerRowBorderDxfId="5" tableBorderDxfId="4" totalsRowBorderDxfId="3">
  <autoFilter ref="G3:J6" xr:uid="{00000000-0009-0000-0100-000004000000}"/>
  <tableColumns count="4">
    <tableColumn id="1" xr3:uid="{00000000-0010-0000-0300-000001000000}" name="Column1" dataDxfId="2"/>
    <tableColumn id="2" xr3:uid="{00000000-0010-0000-0300-000002000000}" name="Column2">
      <calculatedColumnFormula>IF(COUNTIF('Komponenta 2'!H$6:H$19,G4)&gt;=1,"",ROW())</calculatedColumnFormula>
    </tableColumn>
    <tableColumn id="3" xr3:uid="{00000000-0010-0000-0300-000003000000}" name="Column3" dataDxfId="1">
      <calculatedColumnFormula>IF(ROW(G4)-ROW(G$4)+1&gt;COUNT(H$4:H$6),"",INDEX(G:G,SMALL(H$4:H$6,1+ROW(G4)-ROW(G$4))))</calculatedColumnFormula>
    </tableColumn>
    <tableColumn id="4" xr3:uid="{00000000-0010-0000-0300-000004000000}" name="Column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E3E77-5E99-4F7D-8AD2-874FD5DADD63}">
  <sheetPr codeName="Sheet1">
    <pageSetUpPr fitToPage="1"/>
  </sheetPr>
  <dimension ref="B2:F31"/>
  <sheetViews>
    <sheetView topLeftCell="C1" zoomScale="85" zoomScaleNormal="85" zoomScalePageLayoutView="40" workbookViewId="0">
      <selection activeCell="E7" sqref="E7:F7"/>
    </sheetView>
  </sheetViews>
  <sheetFormatPr defaultRowHeight="15" x14ac:dyDescent="0.25"/>
  <cols>
    <col min="2" max="2" width="10.7109375" customWidth="1"/>
    <col min="3" max="3" width="241.5703125" customWidth="1"/>
    <col min="5" max="5" width="29" customWidth="1"/>
    <col min="6" max="6" width="33.7109375" customWidth="1"/>
    <col min="7" max="7" width="9.140625" customWidth="1"/>
  </cols>
  <sheetData>
    <row r="2" spans="3:6" ht="23.25" x14ac:dyDescent="0.35">
      <c r="C2" s="25" t="s">
        <v>13</v>
      </c>
      <c r="D2" s="26"/>
      <c r="E2" s="26"/>
      <c r="F2" s="26"/>
    </row>
    <row r="3" spans="3:6" ht="23.25" x14ac:dyDescent="0.35">
      <c r="C3" s="26"/>
      <c r="D3" s="26"/>
      <c r="E3" s="26"/>
      <c r="F3" s="26"/>
    </row>
    <row r="4" spans="3:6" ht="23.25" x14ac:dyDescent="0.35">
      <c r="C4" s="26"/>
      <c r="D4" s="26"/>
      <c r="E4" s="26"/>
      <c r="F4" s="26"/>
    </row>
    <row r="5" spans="3:6" ht="59.25" customHeight="1" x14ac:dyDescent="0.25">
      <c r="C5" s="23" t="s">
        <v>9</v>
      </c>
      <c r="D5" s="23" t="s">
        <v>0</v>
      </c>
      <c r="E5" s="37" t="s">
        <v>1</v>
      </c>
      <c r="F5" s="38"/>
    </row>
    <row r="6" spans="3:6" ht="59.25" customHeight="1" x14ac:dyDescent="0.25">
      <c r="C6" s="27" t="s">
        <v>21</v>
      </c>
      <c r="D6" s="28"/>
      <c r="E6" s="35" t="str">
        <f>IFERROR(VLOOKUP(C6,Table14[#All],4,FALSE),"")</f>
        <v>plan/metodologija/inicijalno izvješće evaluacije</v>
      </c>
      <c r="F6" s="36"/>
    </row>
    <row r="7" spans="3:6" ht="46.5" x14ac:dyDescent="0.25">
      <c r="C7" s="27" t="s">
        <v>60</v>
      </c>
      <c r="D7" s="28"/>
      <c r="E7" s="43" t="str">
        <f>IF(ISNUMBER(SEARCH("*Broj stručnjaka koji su završili edukacije za pružanje kvalitetnijih usluga*",C7)),"potvrde o završenim edukacijama",(IFERROR(VLOOKUP(C7,Table25[#All],4,FALSE),"")))</f>
        <v>potvrde o završenim edukacijama</v>
      </c>
      <c r="F7" s="44"/>
    </row>
    <row r="8" spans="3:6" ht="59.25" customHeight="1" x14ac:dyDescent="0.25">
      <c r="C8" s="27" t="s">
        <v>22</v>
      </c>
      <c r="D8" s="28"/>
      <c r="E8" s="35" t="str">
        <f>IFERROR(VLOOKUP(C8,Table14[#All],4,FALSE),"")</f>
        <v>program rada i izvještaj</v>
      </c>
      <c r="F8" s="36"/>
    </row>
    <row r="9" spans="3:6" ht="59.25" customHeight="1" x14ac:dyDescent="0.25">
      <c r="C9" s="29"/>
      <c r="D9" s="28"/>
      <c r="E9" s="35" t="str">
        <f>IFERROR(VLOOKUP(C9,Table14[#All],4,FALSE),"")</f>
        <v/>
      </c>
      <c r="F9" s="36"/>
    </row>
    <row r="10" spans="3:6" ht="59.25" customHeight="1" x14ac:dyDescent="0.25">
      <c r="C10" s="29"/>
      <c r="D10" s="28"/>
      <c r="E10" s="35" t="str">
        <f>IFERROR(VLOOKUP(C10,Table14[#All],4,FALSE),"")</f>
        <v/>
      </c>
      <c r="F10" s="36"/>
    </row>
    <row r="11" spans="3:6" ht="59.25" customHeight="1" x14ac:dyDescent="0.25">
      <c r="C11" s="29"/>
      <c r="D11" s="28"/>
      <c r="E11" s="35" t="str">
        <f>IFERROR(VLOOKUP(C11,Table14[#All],4,FALSE),"")</f>
        <v/>
      </c>
      <c r="F11" s="36"/>
    </row>
    <row r="12" spans="3:6" ht="59.25" customHeight="1" x14ac:dyDescent="0.25">
      <c r="C12" s="29"/>
      <c r="D12" s="28"/>
      <c r="E12" s="35" t="str">
        <f>IFERROR(VLOOKUP(C12,Table14[#All],4,FALSE),"")</f>
        <v/>
      </c>
      <c r="F12" s="36"/>
    </row>
    <row r="13" spans="3:6" ht="59.25" customHeight="1" x14ac:dyDescent="0.25">
      <c r="C13" s="29"/>
      <c r="D13" s="28"/>
      <c r="E13" s="35" t="str">
        <f>IFERROR(VLOOKUP(C13,Table14[#All],4,FALSE),"")</f>
        <v/>
      </c>
      <c r="F13" s="36"/>
    </row>
    <row r="14" spans="3:6" ht="59.25" customHeight="1" x14ac:dyDescent="0.25">
      <c r="C14" s="29"/>
      <c r="D14" s="28"/>
      <c r="E14" s="35" t="str">
        <f>IFERROR(VLOOKUP(C14,Table14[#All],4,FALSE),"")</f>
        <v/>
      </c>
      <c r="F14" s="36"/>
    </row>
    <row r="15" spans="3:6" ht="59.25" customHeight="1" x14ac:dyDescent="0.25">
      <c r="C15" s="29"/>
      <c r="D15" s="28"/>
      <c r="E15" s="35" t="str">
        <f>IFERROR(VLOOKUP(C15,Table14[#All],4,FALSE),"")</f>
        <v/>
      </c>
      <c r="F15" s="36"/>
    </row>
    <row r="16" spans="3:6" ht="59.25" customHeight="1" x14ac:dyDescent="0.25">
      <c r="C16" s="29"/>
      <c r="D16" s="28"/>
      <c r="E16" s="35" t="str">
        <f>IFERROR(VLOOKUP(C16,Table14[#All],4,FALSE),"")</f>
        <v/>
      </c>
      <c r="F16" s="36"/>
    </row>
    <row r="17" spans="2:6" ht="59.25" customHeight="1" x14ac:dyDescent="0.25">
      <c r="C17" s="29"/>
      <c r="D17" s="28"/>
      <c r="E17" s="35" t="str">
        <f>IFERROR(VLOOKUP(C17,Table14[#All],4,FALSE),"")</f>
        <v/>
      </c>
      <c r="F17" s="36"/>
    </row>
    <row r="18" spans="2:6" ht="59.25" customHeight="1" x14ac:dyDescent="0.25">
      <c r="C18" s="29"/>
      <c r="D18" s="28"/>
      <c r="E18" s="35" t="str">
        <f>IFERROR(VLOOKUP(C18,Table14[#All],4,FALSE),"")</f>
        <v/>
      </c>
      <c r="F18" s="36"/>
    </row>
    <row r="19" spans="2:6" ht="59.25" customHeight="1" x14ac:dyDescent="0.25">
      <c r="C19" s="29"/>
      <c r="D19" s="28"/>
      <c r="E19" s="35" t="str">
        <f>IFERROR(VLOOKUP(C19,Table14[#All],4,FALSE),"")</f>
        <v/>
      </c>
      <c r="F19" s="36"/>
    </row>
    <row r="20" spans="2:6" ht="59.25" customHeight="1" x14ac:dyDescent="0.25">
      <c r="C20" s="23" t="s">
        <v>10</v>
      </c>
      <c r="D20" s="23" t="s">
        <v>0</v>
      </c>
      <c r="E20" s="37" t="s">
        <v>1</v>
      </c>
      <c r="F20" s="38"/>
    </row>
    <row r="21" spans="2:6" ht="105" customHeight="1" x14ac:dyDescent="0.25">
      <c r="C21" s="29"/>
      <c r="D21" s="28"/>
      <c r="E21" s="35" t="str">
        <f>IF(ISNUMBER(SEARCH("*Održane edukacije za pružanje kvalitetnijih usluga*",C21)),"program rada/plan supervizijskih susreta",(IFERROR(VLOOKUP(C21,Table25[#All],4,FALSE),"")))</f>
        <v/>
      </c>
      <c r="F21" s="36"/>
    </row>
    <row r="22" spans="2:6" ht="105" customHeight="1" x14ac:dyDescent="0.25">
      <c r="C22" s="29"/>
      <c r="D22" s="28"/>
      <c r="E22" s="35" t="str">
        <f>IF(ISNUMBER(SEARCH("*Održane edukacije za pružanje kvalitetnijih usluga*",C22)),"program rada/plan supervizijskih susreta",(IFERROR(VLOOKUP(C22,Table25[#All],4,FALSE),"")))</f>
        <v/>
      </c>
      <c r="F22" s="36"/>
    </row>
    <row r="23" spans="2:6" ht="105" customHeight="1" x14ac:dyDescent="0.25">
      <c r="C23" s="29"/>
      <c r="D23" s="28"/>
      <c r="E23" s="35" t="str">
        <f>IF(ISNUMBER(SEARCH("*Održane edukacije za pružanje kvalitetnijih usluga*",C23)),"program rada/plan supervizijskih susreta",(IFERROR(VLOOKUP(C23,Table25[#All],4,FALSE),"")))</f>
        <v/>
      </c>
      <c r="F23" s="36"/>
    </row>
    <row r="25" spans="2:6" ht="23.25" x14ac:dyDescent="0.25">
      <c r="B25" s="5"/>
      <c r="C25" s="40" t="s">
        <v>17</v>
      </c>
      <c r="D25" s="40"/>
      <c r="E25" s="40"/>
      <c r="F25" s="40"/>
    </row>
    <row r="26" spans="2:6" ht="405.75" customHeight="1" x14ac:dyDescent="0.25">
      <c r="C26" s="18" t="s">
        <v>54</v>
      </c>
      <c r="D26" s="39" t="s">
        <v>4</v>
      </c>
      <c r="E26" s="39"/>
      <c r="F26" s="39"/>
    </row>
    <row r="27" spans="2:6" ht="81.75" customHeight="1" x14ac:dyDescent="0.25">
      <c r="C27" s="17" t="s">
        <v>55</v>
      </c>
      <c r="D27" s="39" t="s">
        <v>5</v>
      </c>
      <c r="E27" s="39"/>
      <c r="F27" s="39"/>
    </row>
    <row r="28" spans="2:6" ht="87" customHeight="1" x14ac:dyDescent="0.25">
      <c r="C28" s="17" t="s">
        <v>56</v>
      </c>
      <c r="D28" s="39" t="s">
        <v>6</v>
      </c>
      <c r="E28" s="39"/>
      <c r="F28" s="39"/>
    </row>
    <row r="29" spans="2:6" ht="93" x14ac:dyDescent="0.25">
      <c r="C29" s="17" t="s">
        <v>51</v>
      </c>
      <c r="D29" s="39" t="s">
        <v>7</v>
      </c>
      <c r="E29" s="39"/>
      <c r="F29" s="39"/>
    </row>
    <row r="30" spans="2:6" ht="69.75" x14ac:dyDescent="0.25">
      <c r="C30" s="17" t="s">
        <v>49</v>
      </c>
      <c r="D30" s="39" t="s">
        <v>5</v>
      </c>
      <c r="E30" s="39"/>
      <c r="F30" s="39"/>
    </row>
    <row r="31" spans="2:6" ht="116.25" x14ac:dyDescent="0.25">
      <c r="C31" s="17" t="s">
        <v>50</v>
      </c>
      <c r="D31" s="39" t="s">
        <v>6</v>
      </c>
      <c r="E31" s="39"/>
      <c r="F31" s="39"/>
    </row>
  </sheetData>
  <sheetProtection algorithmName="SHA-512" hashValue="xaefhX52OiLXSl7SLAPp8P/MYi9E7uo0+Sd3EZKDBYpm6L4zu9LwcEz7+ZxO/DHnmxNu6LOo2sobE777zvon8w==" saltValue="1L56js6J9dlDIPgzoJ7thw==" spinCount="100000" sheet="1" objects="1" scenarios="1"/>
  <mergeCells count="26">
    <mergeCell ref="D30:F30"/>
    <mergeCell ref="D31:F31"/>
    <mergeCell ref="E22:F22"/>
    <mergeCell ref="E23:F23"/>
    <mergeCell ref="D26:F26"/>
    <mergeCell ref="C25:F25"/>
    <mergeCell ref="D27:F27"/>
    <mergeCell ref="D28:F28"/>
    <mergeCell ref="D29:F29"/>
    <mergeCell ref="E20:F20"/>
    <mergeCell ref="E21:F21"/>
    <mergeCell ref="E12:F12"/>
    <mergeCell ref="E13:F13"/>
    <mergeCell ref="E14:F14"/>
    <mergeCell ref="E16:F16"/>
    <mergeCell ref="E10:F10"/>
    <mergeCell ref="E18:F18"/>
    <mergeCell ref="E19:F19"/>
    <mergeCell ref="E5:F5"/>
    <mergeCell ref="E6:F6"/>
    <mergeCell ref="E7:F7"/>
    <mergeCell ref="E8:F8"/>
    <mergeCell ref="E9:F9"/>
    <mergeCell ref="E11:F11"/>
    <mergeCell ref="E15:F15"/>
    <mergeCell ref="E17:F17"/>
  </mergeCells>
  <conditionalFormatting sqref="D6 D15 D17:D19">
    <cfRule type="expression" dxfId="26" priority="6">
      <formula>AND(C6 &lt;&gt; "", D6 = "")</formula>
    </cfRule>
  </conditionalFormatting>
  <conditionalFormatting sqref="D7:D11">
    <cfRule type="expression" dxfId="25" priority="5">
      <formula>AND(C7 &lt;&gt; "", D7 = "")</formula>
    </cfRule>
  </conditionalFormatting>
  <conditionalFormatting sqref="D21:D23">
    <cfRule type="expression" dxfId="24" priority="4">
      <formula>AND(C21 &lt;&gt; "", D21 = "")</formula>
    </cfRule>
  </conditionalFormatting>
  <conditionalFormatting sqref="D12:D14">
    <cfRule type="expression" dxfId="23" priority="3">
      <formula>AND(C12 &lt;&gt; "", D12 = "")</formula>
    </cfRule>
  </conditionalFormatting>
  <conditionalFormatting sqref="D16">
    <cfRule type="expression" dxfId="22" priority="1">
      <formula>AND(C16 &lt;&gt; "", D16 = "")</formula>
    </cfRule>
  </conditionalFormatting>
  <dataValidations count="2">
    <dataValidation type="list" allowBlank="1" showInputMessage="1" showErrorMessage="1" sqref="C21:C23" xr:uid="{DA182540-62FC-4623-8E26-DEDCEF1517F7}">
      <formula1>NameCheck44</formula1>
    </dataValidation>
    <dataValidation type="list" allowBlank="1" showInputMessage="1" showErrorMessage="1" sqref="C6:C19" xr:uid="{23B353D6-A2F9-4D84-ACBD-FD3E83E5B71C}">
      <formula1>NameCheck33</formula1>
    </dataValidation>
  </dataValidations>
  <pageMargins left="0.70866141732283472" right="0.70866141732283472" top="0.74803149606299213" bottom="0.74803149606299213" header="0.31496062992125984" footer="0.31496062992125984"/>
  <pageSetup paperSize="9" scale="39" fitToHeight="0" orientation="landscape" copies="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F29"/>
  <sheetViews>
    <sheetView tabSelected="1" topLeftCell="A16" zoomScale="40" zoomScaleNormal="40" workbookViewId="0">
      <selection activeCell="E7" sqref="E7:F7"/>
    </sheetView>
  </sheetViews>
  <sheetFormatPr defaultRowHeight="15" x14ac:dyDescent="0.25"/>
  <cols>
    <col min="2" max="2" width="10.7109375" customWidth="1"/>
    <col min="3" max="3" width="241.5703125" customWidth="1"/>
    <col min="5" max="5" width="29" customWidth="1"/>
    <col min="6" max="6" width="33.7109375" customWidth="1"/>
    <col min="7" max="7" width="9.140625" customWidth="1"/>
  </cols>
  <sheetData>
    <row r="2" spans="3:6" ht="21" x14ac:dyDescent="0.35">
      <c r="C2" s="30" t="s">
        <v>13</v>
      </c>
      <c r="D2" s="31"/>
      <c r="E2" s="31"/>
      <c r="F2" s="31"/>
    </row>
    <row r="3" spans="3:6" ht="21" x14ac:dyDescent="0.35">
      <c r="C3" s="31"/>
      <c r="D3" s="31"/>
      <c r="E3" s="31"/>
      <c r="F3" s="31"/>
    </row>
    <row r="4" spans="3:6" ht="21" x14ac:dyDescent="0.35">
      <c r="C4" s="31"/>
      <c r="D4" s="31"/>
      <c r="E4" s="31"/>
      <c r="F4" s="31"/>
    </row>
    <row r="5" spans="3:6" ht="59.25" customHeight="1" x14ac:dyDescent="0.25">
      <c r="C5" s="24" t="s">
        <v>9</v>
      </c>
      <c r="D5" s="24" t="s">
        <v>0</v>
      </c>
      <c r="E5" s="45" t="s">
        <v>1</v>
      </c>
      <c r="F5" s="46"/>
    </row>
    <row r="6" spans="3:6" ht="59.25" customHeight="1" x14ac:dyDescent="0.25">
      <c r="C6" s="32" t="s">
        <v>21</v>
      </c>
      <c r="D6" s="33"/>
      <c r="E6" s="43" t="str">
        <f>IFERROR(VLOOKUP(C6,Table1[#All],4,FALSE),"")</f>
        <v>plan/metodologija/inicijalno izvješće evaluacije</v>
      </c>
      <c r="F6" s="44"/>
    </row>
    <row r="7" spans="3:6" ht="114" customHeight="1" x14ac:dyDescent="0.25">
      <c r="C7" s="32" t="s">
        <v>60</v>
      </c>
      <c r="D7" s="33"/>
      <c r="E7" s="43" t="str">
        <f>IF(ISNUMBER(SEARCH("*Broj stručnjaka koji su završili edukacije za pružanje kvalitetnijih usluga*",C7)),"potvrde o završenim edukacijama",(IFERROR(VLOOKUP(C7,Table25[#All],4,FALSE),"")))</f>
        <v>potvrde o završenim edukacijama</v>
      </c>
      <c r="F7" s="44"/>
    </row>
    <row r="8" spans="3:6" ht="59.25" customHeight="1" x14ac:dyDescent="0.25">
      <c r="C8" s="32" t="s">
        <v>22</v>
      </c>
      <c r="D8" s="33"/>
      <c r="E8" s="43" t="str">
        <f>IFERROR(VLOOKUP(C8,Table1[#All],4,FALSE),"")</f>
        <v>program rada i izvještaj</v>
      </c>
      <c r="F8" s="44"/>
    </row>
    <row r="9" spans="3:6" ht="59.25" customHeight="1" x14ac:dyDescent="0.25">
      <c r="C9" s="34"/>
      <c r="D9" s="33"/>
      <c r="E9" s="43" t="str">
        <f>IFERROR(VLOOKUP(C9,Table1[#All],4,FALSE),"")</f>
        <v/>
      </c>
      <c r="F9" s="44"/>
    </row>
    <row r="10" spans="3:6" ht="59.25" customHeight="1" x14ac:dyDescent="0.25">
      <c r="C10" s="34"/>
      <c r="D10" s="33"/>
      <c r="E10" s="43" t="str">
        <f>IFERROR(VLOOKUP(C10,Table1[#All],4,FALSE),"")</f>
        <v/>
      </c>
      <c r="F10" s="44"/>
    </row>
    <row r="11" spans="3:6" ht="59.25" customHeight="1" x14ac:dyDescent="0.25">
      <c r="C11" s="34"/>
      <c r="D11" s="33"/>
      <c r="E11" s="43" t="str">
        <f>IFERROR(VLOOKUP(C11,Table1[#All],4,FALSE),"")</f>
        <v/>
      </c>
      <c r="F11" s="44"/>
    </row>
    <row r="12" spans="3:6" ht="59.25" customHeight="1" x14ac:dyDescent="0.25">
      <c r="C12" s="34"/>
      <c r="D12" s="33"/>
      <c r="E12" s="43" t="str">
        <f>IFERROR(VLOOKUP(C12,Table1[#All],4,FALSE),"")</f>
        <v/>
      </c>
      <c r="F12" s="44"/>
    </row>
    <row r="13" spans="3:6" ht="59.25" customHeight="1" x14ac:dyDescent="0.25">
      <c r="C13" s="34"/>
      <c r="D13" s="33"/>
      <c r="E13" s="43" t="str">
        <f>IFERROR(VLOOKUP(C13,Table1[#All],4,FALSE),"")</f>
        <v/>
      </c>
      <c r="F13" s="44"/>
    </row>
    <row r="14" spans="3:6" ht="59.25" customHeight="1" x14ac:dyDescent="0.25">
      <c r="C14" s="34"/>
      <c r="D14" s="33"/>
      <c r="E14" s="43" t="str">
        <f>IFERROR(VLOOKUP(C14,Table1[#All],4,FALSE),"")</f>
        <v/>
      </c>
      <c r="F14" s="44"/>
    </row>
    <row r="15" spans="3:6" ht="59.25" customHeight="1" x14ac:dyDescent="0.25">
      <c r="C15" s="34"/>
      <c r="D15" s="33"/>
      <c r="E15" s="43" t="str">
        <f>IFERROR(VLOOKUP(C15,Table1[#All],4,FALSE),"")</f>
        <v/>
      </c>
      <c r="F15" s="44"/>
    </row>
    <row r="16" spans="3:6" ht="59.25" customHeight="1" x14ac:dyDescent="0.25">
      <c r="C16" s="34"/>
      <c r="D16" s="33"/>
      <c r="E16" s="43" t="str">
        <f>IFERROR(VLOOKUP(C16,Table1[#All],4,FALSE),"")</f>
        <v/>
      </c>
      <c r="F16" s="44"/>
    </row>
    <row r="17" spans="2:6" ht="59.25" customHeight="1" x14ac:dyDescent="0.25">
      <c r="C17" s="24" t="s">
        <v>10</v>
      </c>
      <c r="D17" s="24" t="s">
        <v>0</v>
      </c>
      <c r="E17" s="45" t="s">
        <v>1</v>
      </c>
      <c r="F17" s="46"/>
    </row>
    <row r="18" spans="2:6" ht="105" customHeight="1" x14ac:dyDescent="0.25">
      <c r="C18" s="34"/>
      <c r="D18" s="33"/>
      <c r="E18" s="43" t="str">
        <f>IF(ISNUMBER(SEARCH("*Održane edukacije za pružanje kvalitetnijih usluga*",C18)),"program rada/plan supervizijskih susreta",(IFERROR(VLOOKUP(C18,Table2[#All],4,FALSE),"")))</f>
        <v/>
      </c>
      <c r="F18" s="44"/>
    </row>
    <row r="19" spans="2:6" ht="105" customHeight="1" x14ac:dyDescent="0.25">
      <c r="C19" s="34"/>
      <c r="D19" s="33"/>
      <c r="E19" s="43" t="str">
        <f>IF(ISNUMBER(SEARCH("*Održane edukacije za pružanje kvalitetnijih usluga*",C19)),"program rada/plan supervizijskih susreta",(IFERROR(VLOOKUP(C19,Table2[#All],4,FALSE),"")))</f>
        <v/>
      </c>
      <c r="F19" s="44"/>
    </row>
    <row r="20" spans="2:6" ht="105" customHeight="1" x14ac:dyDescent="0.25">
      <c r="C20" s="20"/>
      <c r="D20" s="21"/>
      <c r="E20" s="22"/>
      <c r="F20" s="22"/>
    </row>
    <row r="21" spans="2:6" ht="105" customHeight="1" x14ac:dyDescent="0.25">
      <c r="C21" s="20"/>
      <c r="D21" s="21"/>
      <c r="E21" s="22"/>
      <c r="F21" s="22"/>
    </row>
    <row r="23" spans="2:6" ht="21" x14ac:dyDescent="0.25">
      <c r="B23" s="5"/>
      <c r="C23" s="48" t="s">
        <v>8</v>
      </c>
      <c r="D23" s="48"/>
      <c r="E23" s="48"/>
      <c r="F23" s="6"/>
    </row>
    <row r="24" spans="2:6" ht="402" customHeight="1" x14ac:dyDescent="0.25">
      <c r="C24" s="47" t="s">
        <v>57</v>
      </c>
      <c r="D24" s="47"/>
      <c r="E24" s="47"/>
      <c r="F24" s="16" t="s">
        <v>4</v>
      </c>
    </row>
    <row r="25" spans="2:6" ht="90" customHeight="1" x14ac:dyDescent="0.25">
      <c r="C25" s="41" t="s">
        <v>58</v>
      </c>
      <c r="D25" s="41"/>
      <c r="E25" s="41"/>
      <c r="F25" s="16" t="s">
        <v>5</v>
      </c>
    </row>
    <row r="26" spans="2:6" ht="87.75" customHeight="1" x14ac:dyDescent="0.25">
      <c r="C26" s="41" t="s">
        <v>59</v>
      </c>
      <c r="D26" s="41"/>
      <c r="E26" s="41"/>
      <c r="F26" s="16" t="s">
        <v>6</v>
      </c>
    </row>
    <row r="27" spans="2:6" ht="126.75" customHeight="1" x14ac:dyDescent="0.25">
      <c r="C27" s="41" t="s">
        <v>52</v>
      </c>
      <c r="D27" s="41"/>
      <c r="E27" s="41"/>
      <c r="F27" s="16" t="s">
        <v>7</v>
      </c>
    </row>
    <row r="28" spans="2:6" ht="48.75" customHeight="1" x14ac:dyDescent="0.25">
      <c r="C28" s="41" t="s">
        <v>47</v>
      </c>
      <c r="D28" s="42"/>
      <c r="E28" s="42"/>
      <c r="F28" s="16" t="s">
        <v>5</v>
      </c>
    </row>
    <row r="29" spans="2:6" ht="66.75" customHeight="1" x14ac:dyDescent="0.25">
      <c r="C29" s="41" t="s">
        <v>48</v>
      </c>
      <c r="D29" s="41"/>
      <c r="E29" s="41"/>
      <c r="F29" s="16" t="s">
        <v>6</v>
      </c>
    </row>
  </sheetData>
  <sheetProtection algorithmName="SHA-512" hashValue="w0d4hkWbU45JwvhWo1oCDrTe3QUzqT7EfXd0hGUiIwXcszNxvgz3F7su1IsbEd2WAriqLXDaW9g2Bdiacg/Cqw==" saltValue="bQ4fbjsMRuzHCU9wO3VQqw==" spinCount="100000" sheet="1" objects="1" scenarios="1"/>
  <mergeCells count="22">
    <mergeCell ref="E14:F14"/>
    <mergeCell ref="E17:F17"/>
    <mergeCell ref="E18:F18"/>
    <mergeCell ref="E19:F19"/>
    <mergeCell ref="E15:F15"/>
    <mergeCell ref="E16:F16"/>
    <mergeCell ref="C28:E28"/>
    <mergeCell ref="C29:E29"/>
    <mergeCell ref="E6:F6"/>
    <mergeCell ref="E5:F5"/>
    <mergeCell ref="E7:F7"/>
    <mergeCell ref="E8:F8"/>
    <mergeCell ref="E9:F9"/>
    <mergeCell ref="E10:F10"/>
    <mergeCell ref="E11:F11"/>
    <mergeCell ref="E12:F12"/>
    <mergeCell ref="C24:E24"/>
    <mergeCell ref="C23:E23"/>
    <mergeCell ref="C25:E25"/>
    <mergeCell ref="C26:E26"/>
    <mergeCell ref="C27:E27"/>
    <mergeCell ref="E13:F13"/>
  </mergeCells>
  <conditionalFormatting sqref="D6 D18:D21">
    <cfRule type="expression" dxfId="21" priority="3">
      <formula>AND(C6 &lt;&gt; "", D6 = "")</formula>
    </cfRule>
  </conditionalFormatting>
  <conditionalFormatting sqref="D7:D16">
    <cfRule type="expression" dxfId="20" priority="2">
      <formula>AND(C7 &lt;&gt; "", D7 = "")</formula>
    </cfRule>
  </conditionalFormatting>
  <dataValidations count="2">
    <dataValidation type="list" allowBlank="1" showInputMessage="1" showErrorMessage="1" sqref="C6:C16" xr:uid="{00000000-0002-0000-0100-000000000000}">
      <formula1>NameCheck</formula1>
    </dataValidation>
    <dataValidation type="list" allowBlank="1" showInputMessage="1" showErrorMessage="1" sqref="C18:C21" xr:uid="{00000000-0002-0000-0100-000001000000}">
      <formula1>NameCheck_2</formula1>
    </dataValidation>
  </dataValidations>
  <pageMargins left="0.7" right="0.7" top="0.75" bottom="0.75" header="0.3" footer="0.3"/>
  <pageSetup paperSize="9" scale="39" fitToHeight="0" orientation="landscape" copies="5" r:id="rId1"/>
  <ignoredErrors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3:J38"/>
  <sheetViews>
    <sheetView zoomScale="85" zoomScaleNormal="85" workbookViewId="0">
      <selection activeCell="E6" sqref="E6"/>
    </sheetView>
  </sheetViews>
  <sheetFormatPr defaultRowHeight="15" x14ac:dyDescent="0.25"/>
  <cols>
    <col min="2" max="2" width="70.7109375" customWidth="1"/>
    <col min="4" max="4" width="57.5703125" customWidth="1"/>
    <col min="5" max="5" width="27.5703125" customWidth="1"/>
    <col min="7" max="7" width="27.5703125" customWidth="1"/>
    <col min="8" max="8" width="11" customWidth="1"/>
    <col min="9" max="9" width="30.5703125" customWidth="1"/>
    <col min="10" max="10" width="24.140625" customWidth="1"/>
  </cols>
  <sheetData>
    <row r="3" spans="2:10" x14ac:dyDescent="0.25">
      <c r="B3" t="s">
        <v>2</v>
      </c>
      <c r="C3" t="s">
        <v>0</v>
      </c>
      <c r="D3" t="s">
        <v>3</v>
      </c>
      <c r="E3" t="s">
        <v>1</v>
      </c>
      <c r="G3" s="11" t="s">
        <v>3</v>
      </c>
      <c r="H3" s="12" t="s">
        <v>14</v>
      </c>
      <c r="I3" s="12" t="s">
        <v>15</v>
      </c>
      <c r="J3" s="11" t="s">
        <v>16</v>
      </c>
    </row>
    <row r="4" spans="2:10" ht="75" x14ac:dyDescent="0.25">
      <c r="B4" s="3" t="s">
        <v>21</v>
      </c>
      <c r="C4" s="4" t="str">
        <f>IF(COUNTIF('Komponenta 2'!C$6:C$19,B4)&gt;=1,"",ROW())</f>
        <v/>
      </c>
      <c r="D4" s="4" t="str">
        <f>IF(ROW(B4)-ROW(B$4)+1&gt;COUNT(C$4:C$14),"",INDEX(B:B,SMALL(C$4:C$14,1+ROW(B4)-ROW(B$4))))</f>
        <v xml:space="preserve">B1. Broj stručnjaka koji su završili edukacije za pružanje kvalitetnijih usluga/edukacije za provođenje programa, mjera i aktivnosti namijenjenih ranjivim skupinama/specijalističke programi i sl. </v>
      </c>
      <c r="E4" s="3" t="s">
        <v>11</v>
      </c>
      <c r="G4" s="9" t="s">
        <v>44</v>
      </c>
      <c r="H4" s="7">
        <f>IF(COUNTIF('Komponenta 2'!C$18:C$19,G4)&gt;=1,"",ROW())</f>
        <v>4</v>
      </c>
      <c r="I4" s="7" t="str">
        <f>IF(ROW(G4)-ROW(G$4)+1&gt;COUNT(H$4:H$5),"",INDEX(G:G,SMALL(H$4:H$5,1+ROW(G4)-ROW(G$4))))</f>
        <v>E1. Adaptirani i opremljeni prostori za pružanje izvaninstitucijskih socijalnih usluga, programa, mjera i aktivnosti</v>
      </c>
      <c r="J4" s="9" t="s">
        <v>19</v>
      </c>
    </row>
    <row r="5" spans="2:10" ht="60" x14ac:dyDescent="0.25">
      <c r="B5" s="3" t="s">
        <v>60</v>
      </c>
      <c r="C5" s="8">
        <f>IF(COUNTIF('Komponenta 2'!C$6:C$19,"*Održane edukacije za pružanje*")&gt;=1,"",ROW())</f>
        <v>5</v>
      </c>
      <c r="D5" s="4" t="str">
        <f t="shared" ref="D5:D14" si="0">IF(ROW(B5)-ROW(B$4)+1&gt;COUNT(C$4:C$14),"",INDEX(B:B,SMALL(C$4:C$14,1+ROW(B5)-ROW(B$4))))</f>
        <v>D1. Provedena usluge savjetovanja i pomaganja</v>
      </c>
      <c r="E5" s="10" t="s">
        <v>61</v>
      </c>
      <c r="F5" s="2"/>
      <c r="G5" s="9" t="s">
        <v>45</v>
      </c>
      <c r="H5" s="7">
        <f>IF(COUNTIF('Komponenta 2'!C$18:C$19,G5)&gt;=1,"",ROW())</f>
        <v>5</v>
      </c>
      <c r="I5" s="7" t="str">
        <f t="shared" ref="I5" si="1">IF(ROW(G5)-ROW(G$4)+1&gt;COUNT(H$4:H$8),"",INDEX(G:G,SMALL(H$4:H$8,1+ROW(G5)-ROW(G$4))))</f>
        <v>E2. Nabavljena vozila za pružanje izvaninstitucijskih socijalnih usluga, programa, mjera i aktivnosti</v>
      </c>
      <c r="J5" s="13" t="s">
        <v>20</v>
      </c>
    </row>
    <row r="6" spans="2:10" ht="45" x14ac:dyDescent="0.25">
      <c r="B6" s="3" t="s">
        <v>22</v>
      </c>
      <c r="C6" s="4" t="str">
        <f>IF(COUNTIF('Komponenta 2'!C$6:C$19,B6)&gt;=1,"",ROW())</f>
        <v/>
      </c>
      <c r="D6" s="4" t="str">
        <f t="shared" si="0"/>
        <v>D2. Provedene usluge psihosocijalne podrške</v>
      </c>
      <c r="E6" s="13" t="s">
        <v>53</v>
      </c>
      <c r="F6" s="2"/>
    </row>
    <row r="7" spans="2:10" ht="30" x14ac:dyDescent="0.25">
      <c r="B7" s="3" t="s">
        <v>33</v>
      </c>
      <c r="C7" s="4">
        <f>IF(COUNTIF('Komponenta 2'!C$6:C$19,B7)&gt;=1,"",ROW())</f>
        <v>7</v>
      </c>
      <c r="D7" s="4" t="str">
        <f t="shared" si="0"/>
        <v>D3. Provedene usluge rane intervencije</v>
      </c>
      <c r="E7" s="3" t="s">
        <v>12</v>
      </c>
      <c r="F7" s="2"/>
    </row>
    <row r="8" spans="2:10" ht="42.75" customHeight="1" x14ac:dyDescent="0.25">
      <c r="B8" s="3" t="s">
        <v>34</v>
      </c>
      <c r="C8" s="4">
        <f>IF(COUNTIF('Komponenta 2'!C$6:C$19,B8)&gt;=1,"",ROW())</f>
        <v>8</v>
      </c>
      <c r="D8" s="4" t="str">
        <f t="shared" si="0"/>
        <v>D4. Provedene usluge pomoći pri uključivanju u programe odgoja i redovitog obrazovanja (integracija)</v>
      </c>
      <c r="E8" s="3" t="s">
        <v>12</v>
      </c>
      <c r="F8" s="2"/>
    </row>
    <row r="9" spans="2:10" ht="30" x14ac:dyDescent="0.25">
      <c r="B9" s="3" t="s">
        <v>35</v>
      </c>
      <c r="C9" s="4">
        <f>IF(COUNTIF('Komponenta 2'!C$6:C$19,B9)&gt;=1,"",ROW())</f>
        <v>9</v>
      </c>
      <c r="D9" s="4" t="str">
        <f t="shared" si="0"/>
        <v>D5. Provedene usluge boravka</v>
      </c>
      <c r="E9" s="3" t="s">
        <v>12</v>
      </c>
      <c r="F9" s="2"/>
    </row>
    <row r="10" spans="2:10" ht="30" x14ac:dyDescent="0.25">
      <c r="B10" s="3" t="s">
        <v>36</v>
      </c>
      <c r="C10" s="4">
        <f>IF(COUNTIF('Komponenta 2'!C$6:C$19,B10)&gt;=1,"",ROW())</f>
        <v>10</v>
      </c>
      <c r="D10" s="4" t="str">
        <f t="shared" si="0"/>
        <v>D6. Provedene usluge organiziranog stanovanja</v>
      </c>
      <c r="E10" s="3" t="s">
        <v>12</v>
      </c>
      <c r="F10" s="2"/>
    </row>
    <row r="11" spans="2:10" ht="30" x14ac:dyDescent="0.25">
      <c r="B11" s="3" t="s">
        <v>40</v>
      </c>
      <c r="C11" s="4">
        <f>IF(COUNTIF('Komponenta 2'!C$6:C$19,B11)&gt;=1,"",ROW())</f>
        <v>11</v>
      </c>
      <c r="D11" s="4" t="str">
        <f t="shared" si="0"/>
        <v>D7. Proveden program (mjere) stručne pomoći i potpore u ostvarivanju skrbi o djetetu</v>
      </c>
      <c r="E11" s="3" t="s">
        <v>12</v>
      </c>
      <c r="F11" s="2"/>
    </row>
    <row r="12" spans="2:10" ht="30" x14ac:dyDescent="0.25">
      <c r="B12" s="3" t="s">
        <v>37</v>
      </c>
      <c r="C12" s="4">
        <f>IF(COUNTIF('Komponenta 2'!C$6:C$19,B12)&gt;=1,"",ROW())</f>
        <v>12</v>
      </c>
      <c r="D12" s="4" t="str">
        <f t="shared" si="0"/>
        <v>D8. Proveden program (mjere) intenzivne stručne pomoći i nadzora nad ostvarivanjem skrbi o djetetu</v>
      </c>
      <c r="E12" s="3" t="s">
        <v>12</v>
      </c>
      <c r="F12" s="2"/>
    </row>
    <row r="13" spans="2:10" ht="30" x14ac:dyDescent="0.25">
      <c r="B13" s="3" t="s">
        <v>38</v>
      </c>
      <c r="C13" s="14">
        <f>IF(COUNTIF('Komponenta 2'!C$6:C$19,B13)&gt;=1,"",ROW())</f>
        <v>13</v>
      </c>
      <c r="D13" s="4" t="str">
        <f t="shared" si="0"/>
        <v/>
      </c>
      <c r="E13" s="3" t="s">
        <v>12</v>
      </c>
      <c r="F13" s="2"/>
    </row>
    <row r="14" spans="2:10" ht="30" x14ac:dyDescent="0.25">
      <c r="B14" s="3" t="s">
        <v>39</v>
      </c>
      <c r="C14" s="14">
        <f>IF(COUNTIF('Komponenta 2'!C$6:C$19,B14)&gt;=1,"",ROW())</f>
        <v>14</v>
      </c>
      <c r="D14" s="4" t="str">
        <f t="shared" si="0"/>
        <v/>
      </c>
      <c r="E14" s="3" t="s">
        <v>12</v>
      </c>
      <c r="F14" s="2"/>
    </row>
    <row r="15" spans="2:10" x14ac:dyDescent="0.25">
      <c r="C15" s="1"/>
      <c r="D15" s="1"/>
      <c r="E15" s="1"/>
      <c r="F15" s="2"/>
    </row>
    <row r="16" spans="2:10" x14ac:dyDescent="0.25">
      <c r="C16" s="1"/>
      <c r="D16" s="1"/>
      <c r="E16" s="1"/>
      <c r="F16" s="2"/>
    </row>
    <row r="17" spans="2:5" x14ac:dyDescent="0.25">
      <c r="B17" s="1"/>
      <c r="C17" s="1"/>
      <c r="D17" s="1"/>
      <c r="E17" s="1"/>
    </row>
    <row r="18" spans="2:5" x14ac:dyDescent="0.25">
      <c r="B18" s="1"/>
      <c r="C18" s="1"/>
      <c r="D18" s="1"/>
      <c r="E18" s="1"/>
    </row>
    <row r="19" spans="2:5" x14ac:dyDescent="0.25">
      <c r="B19" s="1"/>
      <c r="C19" s="1"/>
      <c r="D19" s="1"/>
      <c r="E19" s="1"/>
    </row>
    <row r="20" spans="2:5" x14ac:dyDescent="0.25">
      <c r="B20" s="1"/>
      <c r="C20" s="1"/>
      <c r="D20" s="1"/>
      <c r="E20" s="1"/>
    </row>
    <row r="21" spans="2:5" x14ac:dyDescent="0.25">
      <c r="B21" s="1"/>
      <c r="C21" s="1"/>
      <c r="D21" s="1"/>
      <c r="E21" s="1"/>
    </row>
    <row r="22" spans="2:5" x14ac:dyDescent="0.25">
      <c r="B22" s="1"/>
      <c r="C22" s="1"/>
      <c r="D22" s="1"/>
      <c r="E22" s="1"/>
    </row>
    <row r="23" spans="2:5" x14ac:dyDescent="0.25">
      <c r="B23" s="1"/>
      <c r="C23" s="1"/>
      <c r="D23" s="1"/>
      <c r="E23" s="1"/>
    </row>
    <row r="24" spans="2:5" x14ac:dyDescent="0.25">
      <c r="B24" s="1"/>
      <c r="C24" s="1"/>
      <c r="D24" s="1"/>
      <c r="E24" s="1"/>
    </row>
    <row r="25" spans="2:5" x14ac:dyDescent="0.25">
      <c r="B25" s="1"/>
      <c r="C25" s="1"/>
      <c r="D25" s="1"/>
      <c r="E25" s="1"/>
    </row>
    <row r="26" spans="2:5" x14ac:dyDescent="0.25">
      <c r="B26" s="1"/>
      <c r="C26" s="1"/>
      <c r="D26" s="1"/>
      <c r="E26" s="1"/>
    </row>
    <row r="27" spans="2:5" x14ac:dyDescent="0.25">
      <c r="B27" s="1"/>
      <c r="C27" s="1"/>
      <c r="D27" s="1"/>
      <c r="E27" s="1"/>
    </row>
    <row r="28" spans="2:5" x14ac:dyDescent="0.25">
      <c r="B28" s="1"/>
      <c r="C28" s="1"/>
      <c r="D28" s="1"/>
      <c r="E28" s="1"/>
    </row>
    <row r="29" spans="2:5" x14ac:dyDescent="0.25">
      <c r="B29" s="1"/>
      <c r="C29" s="1"/>
      <c r="D29" s="1"/>
      <c r="E29" s="1"/>
    </row>
    <row r="30" spans="2:5" x14ac:dyDescent="0.25">
      <c r="B30" s="1"/>
      <c r="C30" s="1"/>
      <c r="D30" s="1"/>
      <c r="E30" s="1"/>
    </row>
    <row r="31" spans="2:5" x14ac:dyDescent="0.25">
      <c r="B31" s="1"/>
      <c r="C31" s="1"/>
      <c r="D31" s="1"/>
      <c r="E31" s="1"/>
    </row>
    <row r="32" spans="2:5" x14ac:dyDescent="0.25">
      <c r="B32" s="1"/>
      <c r="C32" s="1"/>
      <c r="D32" s="1"/>
      <c r="E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3:J38"/>
  <sheetViews>
    <sheetView zoomScale="85" zoomScaleNormal="85" workbookViewId="0">
      <selection activeCell="E6" sqref="E6"/>
    </sheetView>
  </sheetViews>
  <sheetFormatPr defaultRowHeight="15" x14ac:dyDescent="0.25"/>
  <cols>
    <col min="2" max="2" width="70.7109375" customWidth="1"/>
    <col min="4" max="4" width="57.5703125" customWidth="1"/>
    <col min="5" max="5" width="27.5703125" customWidth="1"/>
    <col min="7" max="7" width="27.5703125" customWidth="1"/>
    <col min="8" max="8" width="11" customWidth="1"/>
    <col min="9" max="9" width="30.5703125" customWidth="1"/>
    <col min="10" max="10" width="24.140625" customWidth="1"/>
  </cols>
  <sheetData>
    <row r="3" spans="2:10" x14ac:dyDescent="0.25">
      <c r="B3" t="s">
        <v>2</v>
      </c>
      <c r="C3" t="s">
        <v>0</v>
      </c>
      <c r="D3" t="s">
        <v>3</v>
      </c>
      <c r="E3" t="s">
        <v>1</v>
      </c>
      <c r="G3" s="11" t="s">
        <v>3</v>
      </c>
      <c r="H3" s="12" t="s">
        <v>14</v>
      </c>
      <c r="I3" s="12" t="s">
        <v>15</v>
      </c>
      <c r="J3" s="11" t="s">
        <v>16</v>
      </c>
    </row>
    <row r="4" spans="2:10" ht="75" x14ac:dyDescent="0.25">
      <c r="B4" s="3" t="s">
        <v>21</v>
      </c>
      <c r="C4" s="7" t="str">
        <f>IF(COUNTIF('Komponenta 1'!$C$6:$C$19,B4)&gt;=1,"",ROW())</f>
        <v/>
      </c>
      <c r="D4" s="4" t="str">
        <f>IF(ROW(B4)-ROW(B$4)+1&gt;COUNT(C$4:C$17),"",INDEX(B:B,SMALL(C$4:C$17,1+ROW(B4)-ROW(B$4))))</f>
        <v xml:space="preserve">B1. Broj stručnjaka koji su završili edukacije za pružanje kvalitetnijih usluga/edukacije za provođenje programa, mjera i aktivnosti namijenjenih ranjivim skupinama/specijalističke programi i sl. </v>
      </c>
      <c r="E4" s="3" t="s">
        <v>11</v>
      </c>
      <c r="G4" s="9" t="s">
        <v>41</v>
      </c>
      <c r="H4" s="7">
        <f>IF(COUNTIF('Komponenta 1'!C$21:C$23,G4)&gt;=1,"",ROW())</f>
        <v>4</v>
      </c>
      <c r="I4" s="7" t="str">
        <f>IF(ROW(G4)-ROW(G$4)+1&gt;COUNT(H$4:H$6),"",INDEX(G:G,SMALL(H$4:H$6,1+ROW(G4)-ROW(G$4))))</f>
        <v>E1. Izrađena procjena potreba korisnika i planiranje pružanja izvaninstitucijskih socijalnih usluga, programa, mjera i aktivnosti</v>
      </c>
      <c r="J4" s="9" t="s">
        <v>18</v>
      </c>
    </row>
    <row r="5" spans="2:10" ht="75" x14ac:dyDescent="0.25">
      <c r="B5" s="3" t="s">
        <v>60</v>
      </c>
      <c r="C5" s="19">
        <f>IF(COUNTIF('Komponenta 1'!$C$6:$C$19,"*Održane edukacije za pružanje kvalitet*")&gt;=1,"",ROW())</f>
        <v>5</v>
      </c>
      <c r="D5" s="4" t="str">
        <f t="shared" ref="D5:D17" si="0">IF(ROW(B5)-ROW(B$4)+1&gt;COUNT(C$4:C$17),"",INDEX(B:B,SMALL(C$4:C$17,1+ROW(B5)-ROW(B$4))))</f>
        <v>D1. Provedena usluga obiteljske medijacije</v>
      </c>
      <c r="E5" s="13" t="s">
        <v>61</v>
      </c>
      <c r="F5" s="2"/>
      <c r="G5" s="9" t="s">
        <v>42</v>
      </c>
      <c r="H5" s="7">
        <f>IF(COUNTIF('Komponenta 1'!C$21:C$23,G5)&gt;=1,"",ROW())</f>
        <v>5</v>
      </c>
      <c r="I5" s="7" t="str">
        <f t="shared" ref="I5:I6" si="1">IF(ROW(G5)-ROW(G$4)+1&gt;COUNT(H$4:H$10),"",INDEX(G:G,SMALL(H$4:H$10,1+ROW(G5)-ROW(G$4))))</f>
        <v>E2. Adaptirani i opremljeni prostori za pružanje izvaninstitucijskih socijalnih usluga, programa, mjera i aktivnosti</v>
      </c>
      <c r="J5" s="9" t="s">
        <v>19</v>
      </c>
    </row>
    <row r="6" spans="2:10" ht="60" x14ac:dyDescent="0.25">
      <c r="B6" s="3" t="s">
        <v>22</v>
      </c>
      <c r="C6" s="7" t="str">
        <f>IF(COUNTIF('Komponenta 1'!$C$6:$C$19,B6)&gt;=1,"",ROW())</f>
        <v/>
      </c>
      <c r="D6" s="4" t="str">
        <f t="shared" si="0"/>
        <v>D2. Proveden program/savjetodavne usluge koje se odnose na brak, roditeljstvo, obiteljske i partnerske odnose</v>
      </c>
      <c r="E6" s="13" t="s">
        <v>53</v>
      </c>
      <c r="F6" s="2"/>
      <c r="G6" s="13" t="s">
        <v>43</v>
      </c>
      <c r="H6" s="7">
        <f>IF(COUNTIF('Komponenta 1'!C$21:C$23,G6)&gt;=1,"",ROW())</f>
        <v>6</v>
      </c>
      <c r="I6" s="7" t="str">
        <f t="shared" si="1"/>
        <v>E3. Nabavljena vozila za pružanje izvaninstitucijskih socijalnih usluga, programa, mjera i aktivnosti</v>
      </c>
      <c r="J6" s="13" t="s">
        <v>20</v>
      </c>
    </row>
    <row r="7" spans="2:10" ht="30" x14ac:dyDescent="0.25">
      <c r="B7" s="3" t="s">
        <v>23</v>
      </c>
      <c r="C7" s="7">
        <f>IF(COUNTIF('Komponenta 1'!$C$6:$C$19,B7)&gt;=1,"",ROW())</f>
        <v>7</v>
      </c>
      <c r="D7" s="4" t="str">
        <f t="shared" si="0"/>
        <v>D3. Proveden program razvoja socijalizacijskih vještina djece i mladih</v>
      </c>
      <c r="E7" s="3" t="s">
        <v>12</v>
      </c>
      <c r="F7" s="2"/>
      <c r="G7" s="13"/>
      <c r="H7" s="7"/>
      <c r="I7" s="7"/>
      <c r="J7" s="13"/>
    </row>
    <row r="8" spans="2:10" ht="42.75" customHeight="1" x14ac:dyDescent="0.25">
      <c r="B8" s="3" t="s">
        <v>24</v>
      </c>
      <c r="C8" s="7">
        <f>IF(COUNTIF('Komponenta 1'!$C$6:$C$19,B8)&gt;=1,"",ROW())</f>
        <v>8</v>
      </c>
      <c r="D8" s="4" t="str">
        <f t="shared" si="0"/>
        <v>D4. Proveden program rada u zajednici, volonterskog rada i rada udruga koje pružaju podršku roditeljima, obitelji, djeci, mladima, osobama s invaliditetom te ostalim ranjivim skupinama</v>
      </c>
      <c r="E8" s="3" t="s">
        <v>12</v>
      </c>
      <c r="F8" s="2"/>
      <c r="G8" s="13"/>
      <c r="H8" s="7"/>
      <c r="I8" s="7"/>
      <c r="J8" s="13"/>
    </row>
    <row r="9" spans="2:10" ht="30" x14ac:dyDescent="0.25">
      <c r="B9" s="3" t="s">
        <v>25</v>
      </c>
      <c r="C9" s="7">
        <f>IF(COUNTIF('Komponenta 1'!$C$6:$C$19,B9)&gt;=1,"",ROW())</f>
        <v>9</v>
      </c>
      <c r="D9" s="4" t="str">
        <f t="shared" si="0"/>
        <v>D5. Provedene programske aktivnosti namijenjene edukaciji i promidžbi obiteljskih vrijednosti</v>
      </c>
      <c r="E9" s="3" t="s">
        <v>12</v>
      </c>
      <c r="F9" s="2"/>
      <c r="G9" s="13"/>
      <c r="H9" s="15"/>
      <c r="I9" s="7"/>
      <c r="J9" s="13"/>
    </row>
    <row r="10" spans="2:10" ht="45" x14ac:dyDescent="0.25">
      <c r="B10" s="3" t="s">
        <v>46</v>
      </c>
      <c r="C10" s="7">
        <f>IF(COUNTIF('Komponenta 1'!$C$6:$C$19,B10)&gt;=1,"",ROW())</f>
        <v>10</v>
      </c>
      <c r="D10" s="4" t="str">
        <f t="shared" si="0"/>
        <v>D6. Proveden program (mjere) stručne pomoći i potpore u ostvarivanju skrbi o djetetu</v>
      </c>
      <c r="E10" s="3" t="s">
        <v>12</v>
      </c>
      <c r="F10" s="2"/>
      <c r="G10" s="13"/>
      <c r="H10" s="7"/>
      <c r="I10" s="7"/>
      <c r="J10" s="13"/>
    </row>
    <row r="11" spans="2:10" ht="30" x14ac:dyDescent="0.25">
      <c r="B11" s="3" t="s">
        <v>26</v>
      </c>
      <c r="C11" s="7">
        <f>IF(COUNTIF('Komponenta 1'!$C$6:$C$19,B11)&gt;=1,"",ROW())</f>
        <v>11</v>
      </c>
      <c r="D11" s="4" t="str">
        <f t="shared" si="0"/>
        <v>D7. Proveden program (mjere) intenzivne stručne pomoći i nadzora nad ostvarivanjem skrbi o djetetu</v>
      </c>
      <c r="E11" s="3" t="s">
        <v>12</v>
      </c>
      <c r="F11" s="2"/>
    </row>
    <row r="12" spans="2:10" ht="30" x14ac:dyDescent="0.25">
      <c r="B12" s="3" t="s">
        <v>27</v>
      </c>
      <c r="C12" s="7">
        <f>IF(COUNTIF('Komponenta 1'!$C$6:$C$19,B12)&gt;=1,"",ROW())</f>
        <v>12</v>
      </c>
      <c r="D12" s="4" t="str">
        <f t="shared" si="0"/>
        <v>D8. Proveden program prevencije/suzbijanja ovisnosti o alkoholu, drogama i drugim ovisnostima</v>
      </c>
      <c r="E12" s="3" t="s">
        <v>12</v>
      </c>
      <c r="F12" s="2"/>
    </row>
    <row r="13" spans="2:10" ht="30" x14ac:dyDescent="0.25">
      <c r="B13" s="3" t="s">
        <v>28</v>
      </c>
      <c r="C13" s="7">
        <f>IF(COUNTIF('Komponenta 1'!$C$6:$C$19,B13)&gt;=1,"",ROW())</f>
        <v>13</v>
      </c>
      <c r="D13" s="4" t="str">
        <f t="shared" si="0"/>
        <v>D9. Proveden program i aktivnosti u području sprječavanja trgovanja ljudima, nasilja u obitelji i vršnjačkog nasilja</v>
      </c>
      <c r="E13" s="3" t="s">
        <v>12</v>
      </c>
      <c r="F13" s="2"/>
    </row>
    <row r="14" spans="2:10" ht="30" x14ac:dyDescent="0.25">
      <c r="B14" s="3" t="s">
        <v>29</v>
      </c>
      <c r="C14" s="7">
        <f>IF(COUNTIF('Komponenta 1'!$C$6:$C$19,B14)&gt;=1,"",ROW())</f>
        <v>14</v>
      </c>
      <c r="D14" s="4" t="str">
        <f t="shared" si="0"/>
        <v>D10. Proveden program psihosocijalnog tretmana žrtava i počinitelja nasilja</v>
      </c>
      <c r="E14" s="3" t="s">
        <v>12</v>
      </c>
      <c r="F14" s="2"/>
    </row>
    <row r="15" spans="2:10" ht="30" x14ac:dyDescent="0.25">
      <c r="B15" s="3" t="s">
        <v>30</v>
      </c>
      <c r="C15" s="7">
        <f>IF(COUNTIF('Komponenta 1'!$C$6:$C$19,B15)&gt;=1,"",ROW())</f>
        <v>15</v>
      </c>
      <c r="D15" s="4" t="str">
        <f t="shared" si="0"/>
        <v>D11. Proveden program edukacije posvojitelja</v>
      </c>
      <c r="E15" s="3" t="s">
        <v>12</v>
      </c>
      <c r="F15" s="2"/>
    </row>
    <row r="16" spans="2:10" ht="30" x14ac:dyDescent="0.25">
      <c r="B16" s="3" t="s">
        <v>31</v>
      </c>
      <c r="C16" s="7">
        <f>IF(COUNTIF('Komponenta 1'!$C$6:$C$19,B16)&gt;=1,"",ROW())</f>
        <v>16</v>
      </c>
      <c r="D16" s="4" t="str">
        <f t="shared" si="0"/>
        <v/>
      </c>
      <c r="E16" s="3" t="s">
        <v>12</v>
      </c>
      <c r="F16" s="2"/>
    </row>
    <row r="17" spans="2:5" ht="30" x14ac:dyDescent="0.25">
      <c r="B17" s="3" t="s">
        <v>32</v>
      </c>
      <c r="C17" s="7">
        <f>IF(COUNTIF('Komponenta 1'!$C$6:$C$19,B17)&gt;=1,"",ROW())</f>
        <v>17</v>
      </c>
      <c r="D17" s="4" t="str">
        <f t="shared" si="0"/>
        <v/>
      </c>
      <c r="E17" s="3" t="s">
        <v>12</v>
      </c>
    </row>
    <row r="18" spans="2:5" x14ac:dyDescent="0.25">
      <c r="B18" s="1"/>
      <c r="C18" s="1"/>
      <c r="D18" s="1"/>
      <c r="E18" s="1"/>
    </row>
    <row r="19" spans="2:5" x14ac:dyDescent="0.25">
      <c r="B19" s="1"/>
      <c r="C19" s="1"/>
      <c r="D19" s="1"/>
      <c r="E19" s="1"/>
    </row>
    <row r="20" spans="2:5" x14ac:dyDescent="0.25">
      <c r="B20" s="1"/>
      <c r="C20" s="1"/>
      <c r="D20" s="1"/>
      <c r="E20" s="1"/>
    </row>
    <row r="21" spans="2:5" x14ac:dyDescent="0.25">
      <c r="B21" s="1"/>
      <c r="C21" s="1"/>
      <c r="D21" s="1"/>
      <c r="E21" s="1"/>
    </row>
    <row r="22" spans="2:5" x14ac:dyDescent="0.25">
      <c r="B22" s="1"/>
      <c r="C22" s="1"/>
      <c r="D22" s="1"/>
      <c r="E22" s="1"/>
    </row>
    <row r="23" spans="2:5" x14ac:dyDescent="0.25">
      <c r="B23" s="1"/>
      <c r="C23" s="1"/>
      <c r="D23" s="1"/>
      <c r="E23" s="1"/>
    </row>
    <row r="24" spans="2:5" x14ac:dyDescent="0.25">
      <c r="B24" s="1"/>
      <c r="C24" s="1"/>
      <c r="D24" s="1"/>
      <c r="E24" s="1"/>
    </row>
    <row r="25" spans="2:5" x14ac:dyDescent="0.25">
      <c r="B25" s="1"/>
      <c r="C25" s="1"/>
      <c r="D25" s="1"/>
      <c r="E25" s="1"/>
    </row>
    <row r="26" spans="2:5" x14ac:dyDescent="0.25">
      <c r="B26" s="1"/>
      <c r="C26" s="1"/>
      <c r="D26" s="1"/>
      <c r="E26" s="1"/>
    </row>
    <row r="27" spans="2:5" x14ac:dyDescent="0.25">
      <c r="B27" s="1"/>
      <c r="C27" s="1"/>
      <c r="D27" s="1"/>
      <c r="E27" s="1"/>
    </row>
    <row r="28" spans="2:5" x14ac:dyDescent="0.25">
      <c r="B28" s="1"/>
      <c r="C28" s="1"/>
      <c r="D28" s="1"/>
      <c r="E28" s="1"/>
    </row>
    <row r="29" spans="2:5" x14ac:dyDescent="0.25">
      <c r="B29" s="1"/>
      <c r="C29" s="1"/>
      <c r="D29" s="1"/>
      <c r="E29" s="1"/>
    </row>
    <row r="30" spans="2:5" x14ac:dyDescent="0.25">
      <c r="B30" s="1"/>
      <c r="C30" s="1"/>
      <c r="D30" s="1"/>
      <c r="E30" s="1"/>
    </row>
    <row r="31" spans="2:5" x14ac:dyDescent="0.25">
      <c r="B31" s="1"/>
      <c r="C31" s="1"/>
      <c r="D31" s="1"/>
      <c r="E31" s="1"/>
    </row>
    <row r="32" spans="2:5" x14ac:dyDescent="0.25">
      <c r="B32" s="1"/>
      <c r="C32" s="1"/>
      <c r="D32" s="1"/>
      <c r="E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Komponenta 1</vt:lpstr>
      <vt:lpstr>Komponenta 2</vt:lpstr>
      <vt:lpstr>Sheet1</vt:lpstr>
      <vt:lpstr>Sheet2</vt:lpstr>
      <vt:lpstr>'Komponenta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Across Application</dc:creator>
  <cp:lastModifiedBy>HK</cp:lastModifiedBy>
  <cp:lastPrinted>2020-04-28T06:26:46Z</cp:lastPrinted>
  <dcterms:created xsi:type="dcterms:W3CDTF">2019-12-03T18:03:17Z</dcterms:created>
  <dcterms:modified xsi:type="dcterms:W3CDTF">2020-05-25T13:57:49Z</dcterms:modified>
</cp:coreProperties>
</file>