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lvio\Desktop\ANTE PROJEKT\DZN\"/>
    </mc:Choice>
  </mc:AlternateContent>
  <bookViews>
    <workbookView xWindow="0" yWindow="0" windowWidth="28800" windowHeight="12210"/>
  </bookViews>
  <sheets>
    <sheet name="Troškovnik" sheetId="8" r:id="rId1"/>
    <sheet name="Poveznice" sheetId="10" state="hidden" r:id="rId2"/>
  </sheets>
  <definedNames>
    <definedName name="enetrprise">Poveznice!$A$2:$A$3</definedName>
    <definedName name="enterprise">Poveznice!$A$2:$A$3</definedName>
    <definedName name="_xlnm.Print_Area" localSheetId="0">Troškovnik!$A$1:$E$76</definedName>
    <definedName name="trainings">Poveznice!$C$2:$C$3</definedName>
  </definedNames>
  <calcPr calcId="171027"/>
</workbook>
</file>

<file path=xl/calcChain.xml><?xml version="1.0" encoding="utf-8"?>
<calcChain xmlns="http://schemas.openxmlformats.org/spreadsheetml/2006/main">
  <c r="E11" i="8" l="1"/>
  <c r="E23" i="8"/>
  <c r="E8" i="8" l="1"/>
  <c r="E60" i="8" l="1"/>
  <c r="E59" i="8"/>
  <c r="E58" i="8"/>
  <c r="E56" i="8"/>
  <c r="E55" i="8"/>
  <c r="E54" i="8"/>
  <c r="E53" i="8"/>
  <c r="E51" i="8"/>
  <c r="E50" i="8"/>
  <c r="E49" i="8"/>
  <c r="E48" i="8"/>
  <c r="E47" i="8"/>
  <c r="E61" i="8" l="1"/>
  <c r="E21" i="8" l="1"/>
  <c r="E37" i="8" l="1"/>
  <c r="E30" i="8"/>
  <c r="E31" i="8"/>
  <c r="E32" i="8"/>
  <c r="E33" i="8"/>
  <c r="E34" i="8"/>
  <c r="E35" i="8"/>
  <c r="E36" i="8"/>
  <c r="E38" i="8"/>
  <c r="E39" i="8"/>
  <c r="E24" i="8"/>
  <c r="E25" i="8"/>
  <c r="E26" i="8"/>
  <c r="E27" i="8"/>
  <c r="E28" i="8"/>
  <c r="E29" i="8"/>
  <c r="E17" i="8"/>
  <c r="E18" i="8"/>
  <c r="E19" i="8"/>
  <c r="E20" i="8"/>
  <c r="E12" i="8" l="1"/>
  <c r="E13" i="8"/>
  <c r="E14" i="8"/>
  <c r="E15" i="8"/>
  <c r="E16" i="8"/>
  <c r="E9" i="8"/>
  <c r="E10" i="8"/>
  <c r="E40" i="8" l="1"/>
  <c r="K11" i="10" l="1"/>
  <c r="K14" i="10" l="1"/>
  <c r="K13" i="10"/>
  <c r="K12" i="10"/>
  <c r="L11" i="10" l="1"/>
  <c r="E13" i="10"/>
  <c r="E12" i="10"/>
  <c r="E11" i="10"/>
  <c r="I11" i="10" s="1"/>
  <c r="I14" i="10"/>
  <c r="I13" i="10"/>
  <c r="I12" i="10"/>
  <c r="J12" i="10"/>
  <c r="J13" i="10"/>
  <c r="J14" i="10"/>
  <c r="H12" i="10"/>
  <c r="H13" i="10"/>
  <c r="H14" i="10"/>
  <c r="J11" i="10"/>
  <c r="H11" i="10"/>
</calcChain>
</file>

<file path=xl/sharedStrings.xml><?xml version="1.0" encoding="utf-8"?>
<sst xmlns="http://schemas.openxmlformats.org/spreadsheetml/2006/main" count="152" uniqueCount="92">
  <si>
    <t>Korisnički udio</t>
  </si>
  <si>
    <t>Srednje</t>
  </si>
  <si>
    <t>Jedinica</t>
  </si>
  <si>
    <t>DA</t>
  </si>
  <si>
    <t>NE</t>
  </si>
  <si>
    <t>Veličina poduzeća</t>
  </si>
  <si>
    <t>Usavršavanje je provedeno za radnike s invaliditetom ili radnike u nepovoljnom položaju</t>
  </si>
  <si>
    <t>Malo i mikro</t>
  </si>
  <si>
    <t>A</t>
  </si>
  <si>
    <t>B</t>
  </si>
  <si>
    <t>C</t>
  </si>
  <si>
    <t>Regionalne potpore</t>
  </si>
  <si>
    <t>Savjetovanje</t>
  </si>
  <si>
    <t>Sajmovi</t>
  </si>
  <si>
    <t>D</t>
  </si>
  <si>
    <t>Usavršavanje</t>
  </si>
  <si>
    <t>Vrste potpora</t>
  </si>
  <si>
    <t>Opis potpore</t>
  </si>
  <si>
    <t>Max Iznos</t>
  </si>
  <si>
    <t>Parametri za formule</t>
  </si>
  <si>
    <t>S</t>
  </si>
  <si>
    <t xml:space="preserve">M </t>
  </si>
  <si>
    <t>M</t>
  </si>
  <si>
    <t>Min Iznos</t>
  </si>
  <si>
    <t>Broj jedinica</t>
  </si>
  <si>
    <t xml:space="preserve">Iznos po jedinici, KN </t>
  </si>
  <si>
    <t xml:space="preserve">Ukupan iznos, KN </t>
  </si>
  <si>
    <t>1.2. Hrana sa duljim rokom trajanja(teško kvarljiva hrana)</t>
  </si>
  <si>
    <t>komad</t>
  </si>
  <si>
    <t>1.1.9.  MRKVA 1/1 PAK</t>
  </si>
  <si>
    <t>1.1.12. LUK CRVENI</t>
  </si>
  <si>
    <t>1.1.13. KUPUS KIS REZANI 500G</t>
  </si>
  <si>
    <t>1.1.14. KRUMPIR BIJELI B</t>
  </si>
  <si>
    <t>kilogram</t>
  </si>
  <si>
    <t>1.2.4. RAJČICA PASIRANA 500G</t>
  </si>
  <si>
    <t>1.1. Hrana sa kraćim rokom trajanja (lako kvarljiva hrana)</t>
  </si>
  <si>
    <t xml:space="preserve">1.1.1.MIJEŠANO MLJEVENO MESO 450G </t>
  </si>
  <si>
    <t xml:space="preserve">1.1.2. MARGARIN  250G </t>
  </si>
  <si>
    <t xml:space="preserve">1.1.3. MARGARIN STOLNI 250G </t>
  </si>
  <si>
    <t xml:space="preserve">1.1.4. JAJA SVJEŽA 10/1 </t>
  </si>
  <si>
    <t xml:space="preserve">1.1.5. HRENOVKE  250G </t>
  </si>
  <si>
    <t>1.1.6. HRENOVKE  500 G</t>
  </si>
  <si>
    <t xml:space="preserve">1.1.7. HRENOVKA PILEĆA  250G </t>
  </si>
  <si>
    <t xml:space="preserve">1.1.8. JOGURT  TEKUĆI 2,8% 1KG </t>
  </si>
  <si>
    <t xml:space="preserve">1.1.10. SIR SVJEŽI  POSNI 500G </t>
  </si>
  <si>
    <t xml:space="preserve">1.1.11. SIR SVJEŽI  POLUM 500G </t>
  </si>
  <si>
    <t xml:space="preserve">1.2.1. ULJE SUNCOKRET 1L </t>
  </si>
  <si>
    <t xml:space="preserve">1.2.2. ŠEĆER KRISTAL 1KG </t>
  </si>
  <si>
    <t>1.2.3. BRAŠNO GLATKO T-550 1KG</t>
  </si>
  <si>
    <t>1.2.5. KRUPICA PŠENIČNA 1KG</t>
  </si>
  <si>
    <t>1.2.6. DŽEM  MIJEŠANI 840G</t>
  </si>
  <si>
    <t xml:space="preserve">1.2.8. MESNI NAREZAK 100G </t>
  </si>
  <si>
    <t>1.2.10. GRAH SMEĐI 480G</t>
  </si>
  <si>
    <t xml:space="preserve">1.2.11. SIR TRAPIST 300G </t>
  </si>
  <si>
    <t xml:space="preserve">1.2.12. PAŠTETA JETRENA  100G </t>
  </si>
  <si>
    <t xml:space="preserve">1.2.13. PAŠTETA ČAJNA  100G </t>
  </si>
  <si>
    <t>1.2.14. KRASTAVAC II KL 330G</t>
  </si>
  <si>
    <t xml:space="preserve">1.2.16.TIJESTO SPIRALI 400G </t>
  </si>
  <si>
    <t>1.2.9. DOMAĆA KOBASICA vaccum</t>
  </si>
  <si>
    <t>R E K A P I T U L A C I J A :</t>
  </si>
  <si>
    <t>Ponuditelj:</t>
  </si>
  <si>
    <t>UKUPNO  kn:</t>
  </si>
  <si>
    <t>PDV  kn:</t>
  </si>
  <si>
    <t>SVEUKUPNO  kn:</t>
  </si>
  <si>
    <t>Zagreb, ____________________ 2016.</t>
  </si>
  <si>
    <t xml:space="preserve">  1.  NABAVA I DOPREMA HRANE  - UKUPNO kn:</t>
  </si>
  <si>
    <t>2.  NABAVA I DOPREMA OSNOVNE MATERIJALNE POMOĆI  - UKUPNO kn:</t>
  </si>
  <si>
    <t xml:space="preserve">2. Ukupno - osnovne materijalne pomoći </t>
  </si>
  <si>
    <t>1. Ukupno - hrana</t>
  </si>
  <si>
    <t>C = (A + B)</t>
  </si>
  <si>
    <t xml:space="preserve">1. Kupnja hrane </t>
  </si>
  <si>
    <t xml:space="preserve">2. Kupnja osnovne materijalne pomoći </t>
  </si>
  <si>
    <t>2.1. DETERDŽENTI</t>
  </si>
  <si>
    <t>2.1.1. DETERĐENT ZA POSUĐE  1L</t>
  </si>
  <si>
    <t>2.1.2. DETERĐENT ZA POSUĐE  1L</t>
  </si>
  <si>
    <t>2.1.3. DETERĐENT ZA RUBLJE  3KG</t>
  </si>
  <si>
    <t>2.1.4. UNIVERZALNO SREDSTVO ZA ČIŠĆENJE 750 ML</t>
  </si>
  <si>
    <t>2.1.5. OMEKŠIVAČ 3L</t>
  </si>
  <si>
    <t>2.2. HIGIJENSKE POTREPŠTINE</t>
  </si>
  <si>
    <t>2.2.1.SAPUN TEKUĆI 500ML</t>
  </si>
  <si>
    <t>2.2.2. ZUBNA PASTA 75ML</t>
  </si>
  <si>
    <t>2.2.3.ZUBNA PASTA 75ML</t>
  </si>
  <si>
    <t>2.2.4. ZUBNA PASTA  75ML</t>
  </si>
  <si>
    <t>2.3. HIGIJENSKE POTREPŠTINE ZA BEBE</t>
  </si>
  <si>
    <t>2.3.1. VLAŽNE MARAMICE ZA BEBE 80/1</t>
  </si>
  <si>
    <t>2.3.2. PELENE  MIDI 54/1</t>
  </si>
  <si>
    <t>2.3.3. PELENE MIDI 58</t>
  </si>
  <si>
    <t xml:space="preserve">1.2.7. MLIJEKO TRAJNO 2,8% 1L </t>
  </si>
  <si>
    <t xml:space="preserve">1.2.15.TIJESTO SPAGHETTI 400G </t>
  </si>
  <si>
    <t>TROŠKOVNIK</t>
  </si>
  <si>
    <t xml:space="preserve">1.2.17. RIŽA 1KG </t>
  </si>
  <si>
    <t>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</si>
</sst>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9"/>
      <color theme="1"/>
      <name val="Verdana"/>
      <family val="2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9C650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color theme="1"/>
      <name val="Verdana"/>
      <family val="2"/>
    </font>
    <font>
      <b/>
      <sz val="10"/>
      <color theme="1"/>
      <name val="Arial"/>
      <family val="2"/>
      <charset val="238"/>
    </font>
    <font>
      <sz val="9"/>
      <name val="Arial Narrow"/>
      <family val="2"/>
      <charset val="238"/>
    </font>
    <font>
      <sz val="11"/>
      <color theme="1"/>
      <name val="Arial"/>
      <family val="2"/>
      <charset val="238"/>
    </font>
    <font>
      <sz val="18"/>
      <color theme="0"/>
      <name val="Verdana"/>
      <family val="2"/>
    </font>
    <font>
      <sz val="9"/>
      <color theme="0"/>
      <name val="Verdana"/>
      <family val="2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4" borderId="0" applyNumberFormat="0" applyBorder="0" applyAlignment="0" applyProtection="0"/>
    <xf numFmtId="0" fontId="6" fillId="5" borderId="0" applyNumberFormat="0" applyBorder="0" applyAlignment="0" applyProtection="0"/>
  </cellStyleXfs>
  <cellXfs count="103">
    <xf numFmtId="0" fontId="0" fillId="0" borderId="0" xfId="0"/>
    <xf numFmtId="0" fontId="4" fillId="0" borderId="0" xfId="0" applyFont="1"/>
    <xf numFmtId="0" fontId="4" fillId="3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10" fontId="0" fillId="0" borderId="0" xfId="0" applyNumberFormat="1"/>
    <xf numFmtId="0" fontId="0" fillId="0" borderId="0" xfId="0" applyAlignment="1">
      <alignment wrapText="1"/>
    </xf>
    <xf numFmtId="0" fontId="6" fillId="5" borderId="0" xfId="2"/>
    <xf numFmtId="3" fontId="6" fillId="5" borderId="0" xfId="2" applyNumberFormat="1"/>
    <xf numFmtId="0" fontId="6" fillId="5" borderId="7" xfId="2" applyBorder="1"/>
    <xf numFmtId="0" fontId="6" fillId="5" borderId="8" xfId="2" applyBorder="1"/>
    <xf numFmtId="0" fontId="6" fillId="5" borderId="9" xfId="2" applyBorder="1"/>
    <xf numFmtId="0" fontId="7" fillId="5" borderId="10" xfId="2" applyFont="1" applyBorder="1" applyAlignment="1">
      <alignment horizontal="center"/>
    </xf>
    <xf numFmtId="0" fontId="7" fillId="5" borderId="0" xfId="2" applyFont="1" applyBorder="1" applyAlignment="1">
      <alignment horizontal="center"/>
    </xf>
    <xf numFmtId="0" fontId="7" fillId="5" borderId="11" xfId="2" applyFont="1" applyBorder="1" applyAlignment="1">
      <alignment horizontal="center"/>
    </xf>
    <xf numFmtId="0" fontId="6" fillId="5" borderId="11" xfId="2" applyBorder="1"/>
    <xf numFmtId="9" fontId="7" fillId="5" borderId="10" xfId="2" applyNumberFormat="1" applyFont="1" applyBorder="1"/>
    <xf numFmtId="9" fontId="7" fillId="5" borderId="11" xfId="2" applyNumberFormat="1" applyFont="1" applyBorder="1"/>
    <xf numFmtId="9" fontId="7" fillId="5" borderId="0" xfId="2" applyNumberFormat="1" applyFont="1" applyBorder="1"/>
    <xf numFmtId="0" fontId="6" fillId="5" borderId="13" xfId="2" applyBorder="1"/>
    <xf numFmtId="0" fontId="7" fillId="5" borderId="12" xfId="2" applyFont="1" applyBorder="1" applyAlignment="1">
      <alignment horizontal="center"/>
    </xf>
    <xf numFmtId="0" fontId="7" fillId="5" borderId="2" xfId="2" applyFont="1" applyBorder="1" applyAlignment="1">
      <alignment horizontal="center"/>
    </xf>
    <xf numFmtId="0" fontId="6" fillId="5" borderId="2" xfId="2" applyBorder="1"/>
    <xf numFmtId="9" fontId="7" fillId="5" borderId="12" xfId="2" applyNumberFormat="1" applyFont="1" applyBorder="1"/>
    <xf numFmtId="9" fontId="7" fillId="5" borderId="2" xfId="2" applyNumberFormat="1" applyFont="1" applyBorder="1"/>
    <xf numFmtId="9" fontId="7" fillId="5" borderId="13" xfId="2" applyNumberFormat="1" applyFont="1" applyBorder="1"/>
    <xf numFmtId="9" fontId="6" fillId="5" borderId="14" xfId="2" applyNumberFormat="1" applyBorder="1"/>
    <xf numFmtId="9" fontId="6" fillId="5" borderId="15" xfId="2" applyNumberFormat="1" applyBorder="1"/>
    <xf numFmtId="9" fontId="6" fillId="5" borderId="16" xfId="2" applyNumberFormat="1" applyBorder="1"/>
    <xf numFmtId="0" fontId="5" fillId="4" borderId="0" xfId="1"/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6" borderId="4" xfId="0" applyFont="1" applyFill="1" applyBorder="1" applyAlignment="1">
      <alignment horizontal="justify" vertical="top" wrapText="1"/>
    </xf>
    <xf numFmtId="1" fontId="2" fillId="6" borderId="1" xfId="0" applyNumberFormat="1" applyFont="1" applyFill="1" applyBorder="1" applyAlignment="1">
      <alignment horizontal="right" wrapText="1"/>
    </xf>
    <xf numFmtId="4" fontId="2" fillId="6" borderId="1" xfId="0" applyNumberFormat="1" applyFont="1" applyFill="1" applyBorder="1" applyAlignment="1">
      <alignment horizontal="right" wrapText="1"/>
    </xf>
    <xf numFmtId="0" fontId="9" fillId="0" borderId="0" xfId="0" applyFont="1" applyProtection="1">
      <protection locked="0"/>
    </xf>
    <xf numFmtId="0" fontId="10" fillId="0" borderId="4" xfId="0" applyFont="1" applyFill="1" applyBorder="1" applyAlignment="1">
      <alignment horizontal="justify" vertical="top" wrapText="1"/>
    </xf>
    <xf numFmtId="1" fontId="10" fillId="0" borderId="1" xfId="0" applyNumberFormat="1" applyFont="1" applyFill="1" applyBorder="1" applyAlignment="1">
      <alignment horizontal="right" wrapText="1"/>
    </xf>
    <xf numFmtId="4" fontId="10" fillId="0" borderId="1" xfId="0" applyNumberFormat="1" applyFont="1" applyFill="1" applyBorder="1" applyAlignment="1">
      <alignment horizontal="right" wrapText="1"/>
    </xf>
    <xf numFmtId="0" fontId="10" fillId="6" borderId="4" xfId="0" applyFont="1" applyFill="1" applyBorder="1" applyAlignment="1">
      <alignment horizontal="justify" vertical="top" wrapText="1"/>
    </xf>
    <xf numFmtId="1" fontId="10" fillId="6" borderId="1" xfId="0" applyNumberFormat="1" applyFont="1" applyFill="1" applyBorder="1" applyAlignment="1">
      <alignment horizontal="right" wrapText="1"/>
    </xf>
    <xf numFmtId="4" fontId="10" fillId="6" borderId="1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justify" vertical="top" wrapText="1"/>
    </xf>
    <xf numFmtId="1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4" fontId="10" fillId="0" borderId="23" xfId="0" applyNumberFormat="1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justify" vertical="top" wrapText="1"/>
    </xf>
    <xf numFmtId="1" fontId="10" fillId="6" borderId="23" xfId="0" applyNumberFormat="1" applyFont="1" applyFill="1" applyBorder="1" applyAlignment="1">
      <alignment horizontal="right" wrapText="1"/>
    </xf>
    <xf numFmtId="4" fontId="10" fillId="6" borderId="23" xfId="0" applyNumberFormat="1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justify" vertical="top" wrapText="1"/>
    </xf>
    <xf numFmtId="1" fontId="10" fillId="0" borderId="23" xfId="0" applyNumberFormat="1" applyFont="1" applyFill="1" applyBorder="1" applyAlignment="1">
      <alignment horizontal="right" wrapText="1"/>
    </xf>
    <xf numFmtId="0" fontId="10" fillId="0" borderId="24" xfId="0" applyFont="1" applyFill="1" applyBorder="1" applyAlignment="1">
      <alignment horizontal="justify" vertical="top" wrapText="1"/>
    </xf>
    <xf numFmtId="0" fontId="11" fillId="0" borderId="0" xfId="0" applyFont="1"/>
    <xf numFmtId="0" fontId="11" fillId="0" borderId="0" xfId="0" applyFont="1" applyFill="1"/>
    <xf numFmtId="0" fontId="2" fillId="0" borderId="0" xfId="0" applyFont="1"/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2" xfId="0" applyFont="1" applyBorder="1"/>
    <xf numFmtId="0" fontId="1" fillId="9" borderId="3" xfId="0" applyFont="1" applyFill="1" applyBorder="1" applyAlignment="1">
      <alignment horizontal="left" wrapText="1"/>
    </xf>
    <xf numFmtId="0" fontId="1" fillId="9" borderId="25" xfId="0" applyFont="1" applyFill="1" applyBorder="1" applyAlignment="1">
      <alignment horizontal="right" vertical="center" wrapText="1"/>
    </xf>
    <xf numFmtId="0" fontId="1" fillId="9" borderId="26" xfId="0" applyFont="1" applyFill="1" applyBorder="1" applyAlignment="1">
      <alignment horizontal="right" vertical="center" wrapText="1"/>
    </xf>
    <xf numFmtId="4" fontId="1" fillId="9" borderId="26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0" xfId="0" applyFont="1"/>
    <xf numFmtId="0" fontId="1" fillId="10" borderId="3" xfId="0" applyFont="1" applyFill="1" applyBorder="1"/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0" fontId="1" fillId="10" borderId="5" xfId="0" applyFont="1" applyFill="1" applyBorder="1" applyAlignment="1">
      <alignment horizontal="right"/>
    </xf>
    <xf numFmtId="0" fontId="1" fillId="10" borderId="3" xfId="0" applyFont="1" applyFill="1" applyBorder="1" applyAlignment="1">
      <alignment horizontal="left"/>
    </xf>
    <xf numFmtId="0" fontId="3" fillId="0" borderId="27" xfId="0" applyFont="1" applyBorder="1"/>
    <xf numFmtId="0" fontId="1" fillId="0" borderId="1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3" fillId="0" borderId="28" xfId="0" applyFont="1" applyFill="1" applyBorder="1"/>
    <xf numFmtId="0" fontId="4" fillId="6" borderId="6" xfId="0" applyFont="1" applyFill="1" applyBorder="1" applyAlignment="1">
      <alignment vertical="top" wrapText="1"/>
    </xf>
    <xf numFmtId="0" fontId="4" fillId="0" borderId="6" xfId="0" applyFont="1" applyBorder="1" applyAlignment="1">
      <alignment horizontal="left" vertical="top" wrapText="1" indent="1"/>
    </xf>
    <xf numFmtId="0" fontId="4" fillId="0" borderId="30" xfId="0" applyFont="1" applyBorder="1" applyAlignment="1">
      <alignment horizontal="left" vertical="top" wrapText="1" indent="1"/>
    </xf>
    <xf numFmtId="0" fontId="4" fillId="0" borderId="31" xfId="0" applyFont="1" applyBorder="1" applyAlignment="1">
      <alignment horizontal="left" vertical="top" wrapText="1" indent="1"/>
    </xf>
    <xf numFmtId="0" fontId="1" fillId="9" borderId="27" xfId="0" applyFont="1" applyFill="1" applyBorder="1" applyAlignment="1">
      <alignment horizontal="left" wrapText="1"/>
    </xf>
    <xf numFmtId="4" fontId="3" fillId="6" borderId="34" xfId="0" applyNumberFormat="1" applyFont="1" applyFill="1" applyBorder="1" applyAlignment="1">
      <alignment horizontal="right" wrapText="1" indent="1"/>
    </xf>
    <xf numFmtId="4" fontId="4" fillId="0" borderId="35" xfId="0" applyNumberFormat="1" applyFont="1" applyFill="1" applyBorder="1" applyAlignment="1">
      <alignment horizontal="right" wrapText="1" indent="1"/>
    </xf>
    <xf numFmtId="4" fontId="4" fillId="6" borderId="35" xfId="0" applyNumberFormat="1" applyFont="1" applyFill="1" applyBorder="1" applyAlignment="1">
      <alignment horizontal="right" wrapText="1" indent="1"/>
    </xf>
    <xf numFmtId="4" fontId="4" fillId="0" borderId="36" xfId="0" applyNumberFormat="1" applyFont="1" applyFill="1" applyBorder="1" applyAlignment="1">
      <alignment horizontal="right" wrapText="1" indent="1"/>
    </xf>
    <xf numFmtId="4" fontId="1" fillId="9" borderId="37" xfId="0" applyNumberFormat="1" applyFont="1" applyFill="1" applyBorder="1" applyAlignment="1">
      <alignment horizontal="right" wrapText="1" indent="1"/>
    </xf>
    <xf numFmtId="4" fontId="3" fillId="0" borderId="35" xfId="0" applyNumberFormat="1" applyFont="1" applyFill="1" applyBorder="1" applyAlignment="1">
      <alignment horizontal="right" wrapText="1" indent="1"/>
    </xf>
    <xf numFmtId="0" fontId="13" fillId="12" borderId="0" xfId="0" applyFont="1" applyFill="1" applyBorder="1" applyAlignment="1" applyProtection="1">
      <alignment horizontal="center" vertical="center"/>
      <protection locked="0"/>
    </xf>
    <xf numFmtId="0" fontId="14" fillId="12" borderId="0" xfId="0" applyFont="1" applyFill="1" applyProtection="1">
      <protection locked="0"/>
    </xf>
    <xf numFmtId="0" fontId="13" fillId="11" borderId="38" xfId="0" applyFont="1" applyFill="1" applyBorder="1" applyAlignment="1" applyProtection="1">
      <alignment horizontal="center" vertical="center"/>
      <protection locked="0"/>
    </xf>
    <xf numFmtId="0" fontId="2" fillId="8" borderId="18" xfId="0" applyFont="1" applyFill="1" applyBorder="1" applyAlignment="1">
      <alignment horizontal="center" vertical="center" wrapText="1"/>
    </xf>
    <xf numFmtId="0" fontId="0" fillId="8" borderId="21" xfId="0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 wrapText="1"/>
    </xf>
    <xf numFmtId="0" fontId="0" fillId="8" borderId="22" xfId="0" applyFont="1" applyFill="1" applyBorder="1" applyAlignment="1">
      <alignment horizontal="center" vertical="center" wrapText="1"/>
    </xf>
    <xf numFmtId="0" fontId="3" fillId="8" borderId="32" xfId="0" applyFont="1" applyFill="1" applyBorder="1" applyAlignment="1">
      <alignment horizontal="center" vertical="center" wrapText="1"/>
    </xf>
    <xf numFmtId="0" fontId="0" fillId="8" borderId="33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0" fillId="8" borderId="22" xfId="0" applyFill="1" applyBorder="1" applyAlignment="1">
      <alignment horizontal="center" vertical="center" wrapText="1"/>
    </xf>
    <xf numFmtId="0" fontId="2" fillId="8" borderId="32" xfId="0" applyFont="1" applyFill="1" applyBorder="1" applyAlignment="1">
      <alignment horizontal="center" vertical="center" wrapText="1"/>
    </xf>
    <xf numFmtId="0" fontId="0" fillId="8" borderId="33" xfId="0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center" vertical="center" wrapText="1"/>
    </xf>
    <xf numFmtId="0" fontId="1" fillId="7" borderId="20" xfId="0" applyFont="1" applyFill="1" applyBorder="1" applyAlignment="1">
      <alignment horizontal="center" vertical="center" wrapText="1"/>
    </xf>
    <xf numFmtId="0" fontId="1" fillId="7" borderId="29" xfId="0" applyFont="1" applyFill="1" applyBorder="1" applyAlignment="1">
      <alignment horizontal="center" vertical="center" wrapText="1"/>
    </xf>
  </cellXfs>
  <cellStyles count="3">
    <cellStyle name="Bad" xfId="1" builtinId="27"/>
    <cellStyle name="Neutral" xfId="2" builtinId="28"/>
    <cellStyle name="Normal" xfId="0" builtinId="0"/>
  </cellStyles>
  <dxfs count="0"/>
  <tableStyles count="0" defaultTableStyle="TableStyleMedium9" defaultPivotStyle="PivotStyleLight16"/>
  <colors>
    <mruColors>
      <color rgb="FF00FF00"/>
      <color rgb="FF5CB9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abSelected="1" zoomScale="80" zoomScaleNormal="80" zoomScaleSheetLayoutView="100" workbookViewId="0">
      <selection activeCell="C82" sqref="C82"/>
    </sheetView>
  </sheetViews>
  <sheetFormatPr defaultRowHeight="11.25" x14ac:dyDescent="0.15"/>
  <cols>
    <col min="1" max="1" width="45.625" style="29" bestFit="1" customWidth="1"/>
    <col min="2" max="2" width="8.75" style="29" bestFit="1" customWidth="1"/>
    <col min="3" max="3" width="14.875" style="29" customWidth="1"/>
    <col min="4" max="4" width="11.5" style="29" customWidth="1"/>
    <col min="5" max="5" width="11.375" style="29" customWidth="1"/>
    <col min="6" max="6" width="27" style="29" customWidth="1"/>
    <col min="7" max="16384" width="9" style="29"/>
  </cols>
  <sheetData>
    <row r="1" spans="1:5" ht="26.25" customHeight="1" thickBot="1" x14ac:dyDescent="0.2">
      <c r="A1" s="89" t="s">
        <v>89</v>
      </c>
      <c r="B1" s="89"/>
      <c r="C1" s="89"/>
      <c r="D1" s="89"/>
      <c r="E1" s="89"/>
    </row>
    <row r="2" spans="1:5" s="88" customFormat="1" ht="9.75" customHeight="1" thickBot="1" x14ac:dyDescent="0.2">
      <c r="A2" s="87"/>
      <c r="B2" s="87"/>
      <c r="C2" s="87"/>
      <c r="D2" s="87"/>
      <c r="E2" s="87"/>
    </row>
    <row r="3" spans="1:5" s="30" customFormat="1" ht="11.25" customHeight="1" x14ac:dyDescent="0.15">
      <c r="A3" s="100" t="s">
        <v>70</v>
      </c>
      <c r="B3" s="90" t="s">
        <v>2</v>
      </c>
      <c r="C3" s="96" t="s">
        <v>24</v>
      </c>
      <c r="D3" s="96" t="s">
        <v>25</v>
      </c>
      <c r="E3" s="98" t="s">
        <v>26</v>
      </c>
    </row>
    <row r="4" spans="1:5" s="30" customFormat="1" ht="19.5" customHeight="1" thickBot="1" x14ac:dyDescent="0.2">
      <c r="A4" s="101"/>
      <c r="B4" s="91"/>
      <c r="C4" s="97"/>
      <c r="D4" s="97"/>
      <c r="E4" s="99"/>
    </row>
    <row r="5" spans="1:5" s="30" customFormat="1" ht="11.25" customHeight="1" x14ac:dyDescent="0.15">
      <c r="A5" s="101"/>
      <c r="B5" s="90"/>
      <c r="C5" s="92" t="s">
        <v>8</v>
      </c>
      <c r="D5" s="92" t="s">
        <v>9</v>
      </c>
      <c r="E5" s="94" t="s">
        <v>69</v>
      </c>
    </row>
    <row r="6" spans="1:5" s="30" customFormat="1" ht="12" customHeight="1" thickBot="1" x14ac:dyDescent="0.2">
      <c r="A6" s="102"/>
      <c r="B6" s="91"/>
      <c r="C6" s="93"/>
      <c r="D6" s="93"/>
      <c r="E6" s="95"/>
    </row>
    <row r="7" spans="1:5" ht="18.75" customHeight="1" x14ac:dyDescent="0.2">
      <c r="A7" s="76" t="s">
        <v>35</v>
      </c>
      <c r="B7" s="31"/>
      <c r="C7" s="32"/>
      <c r="D7" s="33"/>
      <c r="E7" s="81"/>
    </row>
    <row r="8" spans="1:5" ht="12.75" x14ac:dyDescent="0.2">
      <c r="A8" s="77" t="s">
        <v>36</v>
      </c>
      <c r="B8" s="35" t="s">
        <v>28</v>
      </c>
      <c r="C8" s="36">
        <v>12500</v>
      </c>
      <c r="D8" s="37"/>
      <c r="E8" s="82">
        <f>C8*D8</f>
        <v>0</v>
      </c>
    </row>
    <row r="9" spans="1:5" ht="12.75" x14ac:dyDescent="0.2">
      <c r="A9" s="77" t="s">
        <v>37</v>
      </c>
      <c r="B9" s="35" t="s">
        <v>28</v>
      </c>
      <c r="C9" s="36">
        <v>12500</v>
      </c>
      <c r="D9" s="37"/>
      <c r="E9" s="82">
        <f t="shared" ref="E9:E39" si="0">C9*D9</f>
        <v>0</v>
      </c>
    </row>
    <row r="10" spans="1:5" ht="12.75" x14ac:dyDescent="0.2">
      <c r="A10" s="77" t="s">
        <v>38</v>
      </c>
      <c r="B10" s="35" t="s">
        <v>28</v>
      </c>
      <c r="C10" s="36">
        <v>12500</v>
      </c>
      <c r="D10" s="37"/>
      <c r="E10" s="82">
        <f t="shared" si="0"/>
        <v>0</v>
      </c>
    </row>
    <row r="11" spans="1:5" ht="12.75" x14ac:dyDescent="0.2">
      <c r="A11" s="77" t="s">
        <v>39</v>
      </c>
      <c r="B11" s="35" t="s">
        <v>28</v>
      </c>
      <c r="C11" s="36">
        <v>12500</v>
      </c>
      <c r="D11" s="37"/>
      <c r="E11" s="82">
        <f>C11*D11</f>
        <v>0</v>
      </c>
    </row>
    <row r="12" spans="1:5" ht="12.75" x14ac:dyDescent="0.2">
      <c r="A12" s="77" t="s">
        <v>40</v>
      </c>
      <c r="B12" s="35" t="s">
        <v>28</v>
      </c>
      <c r="C12" s="36">
        <v>12500</v>
      </c>
      <c r="D12" s="37"/>
      <c r="E12" s="82">
        <f t="shared" si="0"/>
        <v>0</v>
      </c>
    </row>
    <row r="13" spans="1:5" ht="12.75" x14ac:dyDescent="0.2">
      <c r="A13" s="77" t="s">
        <v>41</v>
      </c>
      <c r="B13" s="35" t="s">
        <v>28</v>
      </c>
      <c r="C13" s="36">
        <v>12500</v>
      </c>
      <c r="D13" s="37"/>
      <c r="E13" s="82">
        <f t="shared" si="0"/>
        <v>0</v>
      </c>
    </row>
    <row r="14" spans="1:5" ht="12.75" x14ac:dyDescent="0.2">
      <c r="A14" s="77" t="s">
        <v>42</v>
      </c>
      <c r="B14" s="35" t="s">
        <v>28</v>
      </c>
      <c r="C14" s="36">
        <v>12500</v>
      </c>
      <c r="D14" s="37"/>
      <c r="E14" s="82">
        <f t="shared" si="0"/>
        <v>0</v>
      </c>
    </row>
    <row r="15" spans="1:5" ht="12.75" x14ac:dyDescent="0.2">
      <c r="A15" s="77" t="s">
        <v>43</v>
      </c>
      <c r="B15" s="35" t="s">
        <v>28</v>
      </c>
      <c r="C15" s="36">
        <v>12500</v>
      </c>
      <c r="D15" s="37"/>
      <c r="E15" s="82">
        <f t="shared" si="0"/>
        <v>0</v>
      </c>
    </row>
    <row r="16" spans="1:5" ht="12.75" x14ac:dyDescent="0.2">
      <c r="A16" s="77" t="s">
        <v>29</v>
      </c>
      <c r="B16" s="35" t="s">
        <v>28</v>
      </c>
      <c r="C16" s="36">
        <v>12500</v>
      </c>
      <c r="D16" s="37"/>
      <c r="E16" s="82">
        <f t="shared" si="0"/>
        <v>0</v>
      </c>
    </row>
    <row r="17" spans="1:5" ht="12.75" x14ac:dyDescent="0.2">
      <c r="A17" s="77" t="s">
        <v>44</v>
      </c>
      <c r="B17" s="35" t="s">
        <v>28</v>
      </c>
      <c r="C17" s="36">
        <v>12500</v>
      </c>
      <c r="D17" s="37"/>
      <c r="E17" s="82">
        <f t="shared" si="0"/>
        <v>0</v>
      </c>
    </row>
    <row r="18" spans="1:5" ht="12.75" x14ac:dyDescent="0.2">
      <c r="A18" s="77" t="s">
        <v>45</v>
      </c>
      <c r="B18" s="35" t="s">
        <v>28</v>
      </c>
      <c r="C18" s="36">
        <v>12500</v>
      </c>
      <c r="D18" s="37"/>
      <c r="E18" s="82">
        <f t="shared" si="0"/>
        <v>0</v>
      </c>
    </row>
    <row r="19" spans="1:5" ht="12.75" x14ac:dyDescent="0.2">
      <c r="A19" s="77" t="s">
        <v>30</v>
      </c>
      <c r="B19" s="35" t="s">
        <v>33</v>
      </c>
      <c r="C19" s="36">
        <v>12500</v>
      </c>
      <c r="D19" s="37"/>
      <c r="E19" s="82">
        <f t="shared" si="0"/>
        <v>0</v>
      </c>
    </row>
    <row r="20" spans="1:5" ht="12.75" x14ac:dyDescent="0.2">
      <c r="A20" s="77" t="s">
        <v>31</v>
      </c>
      <c r="B20" s="35" t="s">
        <v>28</v>
      </c>
      <c r="C20" s="36">
        <v>12500</v>
      </c>
      <c r="D20" s="37"/>
      <c r="E20" s="82">
        <f t="shared" si="0"/>
        <v>0</v>
      </c>
    </row>
    <row r="21" spans="1:5" ht="14.25" customHeight="1" x14ac:dyDescent="0.2">
      <c r="A21" s="77" t="s">
        <v>32</v>
      </c>
      <c r="B21" s="35" t="s">
        <v>33</v>
      </c>
      <c r="C21" s="36">
        <v>12500</v>
      </c>
      <c r="D21" s="37"/>
      <c r="E21" s="82">
        <f>C21*D21</f>
        <v>0</v>
      </c>
    </row>
    <row r="22" spans="1:5" ht="18.75" customHeight="1" x14ac:dyDescent="0.2">
      <c r="A22" s="76" t="s">
        <v>27</v>
      </c>
      <c r="B22" s="38"/>
      <c r="C22" s="39"/>
      <c r="D22" s="40"/>
      <c r="E22" s="83"/>
    </row>
    <row r="23" spans="1:5" ht="12.75" x14ac:dyDescent="0.2">
      <c r="A23" s="77" t="s">
        <v>46</v>
      </c>
      <c r="B23" s="35" t="s">
        <v>28</v>
      </c>
      <c r="C23" s="36">
        <v>15000</v>
      </c>
      <c r="D23" s="37"/>
      <c r="E23" s="82">
        <f>C23*D23</f>
        <v>0</v>
      </c>
    </row>
    <row r="24" spans="1:5" ht="12.75" x14ac:dyDescent="0.2">
      <c r="A24" s="77" t="s">
        <v>47</v>
      </c>
      <c r="B24" s="35" t="s">
        <v>28</v>
      </c>
      <c r="C24" s="36">
        <v>15000</v>
      </c>
      <c r="D24" s="37"/>
      <c r="E24" s="82">
        <f t="shared" si="0"/>
        <v>0</v>
      </c>
    </row>
    <row r="25" spans="1:5" ht="12.75" x14ac:dyDescent="0.2">
      <c r="A25" s="77" t="s">
        <v>48</v>
      </c>
      <c r="B25" s="35" t="s">
        <v>28</v>
      </c>
      <c r="C25" s="36">
        <v>15000</v>
      </c>
      <c r="D25" s="37"/>
      <c r="E25" s="82">
        <f t="shared" si="0"/>
        <v>0</v>
      </c>
    </row>
    <row r="26" spans="1:5" ht="12.75" x14ac:dyDescent="0.2">
      <c r="A26" s="77" t="s">
        <v>34</v>
      </c>
      <c r="B26" s="35" t="s">
        <v>28</v>
      </c>
      <c r="C26" s="36">
        <v>15000</v>
      </c>
      <c r="D26" s="37"/>
      <c r="E26" s="82">
        <f t="shared" si="0"/>
        <v>0</v>
      </c>
    </row>
    <row r="27" spans="1:5" ht="12.75" x14ac:dyDescent="0.2">
      <c r="A27" s="77" t="s">
        <v>49</v>
      </c>
      <c r="B27" s="35" t="s">
        <v>28</v>
      </c>
      <c r="C27" s="36">
        <v>15000</v>
      </c>
      <c r="D27" s="37"/>
      <c r="E27" s="82">
        <f t="shared" si="0"/>
        <v>0</v>
      </c>
    </row>
    <row r="28" spans="1:5" ht="12.75" x14ac:dyDescent="0.2">
      <c r="A28" s="77" t="s">
        <v>50</v>
      </c>
      <c r="B28" s="35" t="s">
        <v>28</v>
      </c>
      <c r="C28" s="36">
        <v>15000</v>
      </c>
      <c r="D28" s="37"/>
      <c r="E28" s="82">
        <f t="shared" si="0"/>
        <v>0</v>
      </c>
    </row>
    <row r="29" spans="1:5" ht="12.75" x14ac:dyDescent="0.2">
      <c r="A29" s="77" t="s">
        <v>87</v>
      </c>
      <c r="B29" s="35" t="s">
        <v>28</v>
      </c>
      <c r="C29" s="36">
        <v>15000</v>
      </c>
      <c r="D29" s="37"/>
      <c r="E29" s="82">
        <f t="shared" si="0"/>
        <v>0</v>
      </c>
    </row>
    <row r="30" spans="1:5" ht="12.75" x14ac:dyDescent="0.2">
      <c r="A30" s="77" t="s">
        <v>51</v>
      </c>
      <c r="B30" s="35" t="s">
        <v>28</v>
      </c>
      <c r="C30" s="36">
        <v>15000</v>
      </c>
      <c r="D30" s="37"/>
      <c r="E30" s="82">
        <f t="shared" si="0"/>
        <v>0</v>
      </c>
    </row>
    <row r="31" spans="1:5" ht="12.75" x14ac:dyDescent="0.2">
      <c r="A31" s="77" t="s">
        <v>58</v>
      </c>
      <c r="B31" s="35" t="s">
        <v>33</v>
      </c>
      <c r="C31" s="36">
        <v>15000</v>
      </c>
      <c r="D31" s="37"/>
      <c r="E31" s="82">
        <f t="shared" si="0"/>
        <v>0</v>
      </c>
    </row>
    <row r="32" spans="1:5" ht="12.75" x14ac:dyDescent="0.2">
      <c r="A32" s="77" t="s">
        <v>52</v>
      </c>
      <c r="B32" s="35" t="s">
        <v>28</v>
      </c>
      <c r="C32" s="36">
        <v>15000</v>
      </c>
      <c r="D32" s="37"/>
      <c r="E32" s="82">
        <f t="shared" si="0"/>
        <v>0</v>
      </c>
    </row>
    <row r="33" spans="1:5" ht="12.75" x14ac:dyDescent="0.2">
      <c r="A33" s="77" t="s">
        <v>53</v>
      </c>
      <c r="B33" s="35" t="s">
        <v>28</v>
      </c>
      <c r="C33" s="36">
        <v>15000</v>
      </c>
      <c r="D33" s="37"/>
      <c r="E33" s="82">
        <f t="shared" si="0"/>
        <v>0</v>
      </c>
    </row>
    <row r="34" spans="1:5" ht="12.75" x14ac:dyDescent="0.2">
      <c r="A34" s="77" t="s">
        <v>54</v>
      </c>
      <c r="B34" s="35" t="s">
        <v>28</v>
      </c>
      <c r="C34" s="36">
        <v>15000</v>
      </c>
      <c r="D34" s="37"/>
      <c r="E34" s="82">
        <f t="shared" si="0"/>
        <v>0</v>
      </c>
    </row>
    <row r="35" spans="1:5" ht="12.75" x14ac:dyDescent="0.2">
      <c r="A35" s="77" t="s">
        <v>55</v>
      </c>
      <c r="B35" s="35" t="s">
        <v>28</v>
      </c>
      <c r="C35" s="36">
        <v>15000</v>
      </c>
      <c r="D35" s="37"/>
      <c r="E35" s="82">
        <f t="shared" si="0"/>
        <v>0</v>
      </c>
    </row>
    <row r="36" spans="1:5" ht="12.75" x14ac:dyDescent="0.2">
      <c r="A36" s="77" t="s">
        <v>56</v>
      </c>
      <c r="B36" s="35" t="s">
        <v>28</v>
      </c>
      <c r="C36" s="36">
        <v>15000</v>
      </c>
      <c r="D36" s="37"/>
      <c r="E36" s="82">
        <f t="shared" si="0"/>
        <v>0</v>
      </c>
    </row>
    <row r="37" spans="1:5" ht="12.75" x14ac:dyDescent="0.2">
      <c r="A37" s="77" t="s">
        <v>88</v>
      </c>
      <c r="B37" s="35" t="s">
        <v>28</v>
      </c>
      <c r="C37" s="36">
        <v>15000</v>
      </c>
      <c r="D37" s="37"/>
      <c r="E37" s="82">
        <f t="shared" si="0"/>
        <v>0</v>
      </c>
    </row>
    <row r="38" spans="1:5" ht="12.75" x14ac:dyDescent="0.2">
      <c r="A38" s="77" t="s">
        <v>57</v>
      </c>
      <c r="B38" s="35" t="s">
        <v>28</v>
      </c>
      <c r="C38" s="36">
        <v>15000</v>
      </c>
      <c r="D38" s="37"/>
      <c r="E38" s="82">
        <f t="shared" si="0"/>
        <v>0</v>
      </c>
    </row>
    <row r="39" spans="1:5" ht="13.5" thickBot="1" x14ac:dyDescent="0.25">
      <c r="A39" s="78" t="s">
        <v>90</v>
      </c>
      <c r="B39" s="50" t="s">
        <v>28</v>
      </c>
      <c r="C39" s="49">
        <v>15000</v>
      </c>
      <c r="D39" s="44"/>
      <c r="E39" s="84">
        <f t="shared" si="0"/>
        <v>0</v>
      </c>
    </row>
    <row r="40" spans="1:5" s="34" customFormat="1" ht="36" customHeight="1" thickBot="1" x14ac:dyDescent="0.3">
      <c r="A40" s="57" t="s">
        <v>68</v>
      </c>
      <c r="B40" s="58"/>
      <c r="C40" s="59"/>
      <c r="D40" s="60"/>
      <c r="E40" s="85">
        <f>SUM(E8:E39)</f>
        <v>0</v>
      </c>
    </row>
    <row r="41" spans="1:5" ht="12" thickBot="1" x14ac:dyDescent="0.2"/>
    <row r="42" spans="1:5" s="30" customFormat="1" ht="11.25" customHeight="1" x14ac:dyDescent="0.15">
      <c r="A42" s="100" t="s">
        <v>71</v>
      </c>
      <c r="B42" s="90" t="s">
        <v>2</v>
      </c>
      <c r="C42" s="96" t="s">
        <v>24</v>
      </c>
      <c r="D42" s="96" t="s">
        <v>25</v>
      </c>
      <c r="E42" s="98" t="s">
        <v>26</v>
      </c>
    </row>
    <row r="43" spans="1:5" s="30" customFormat="1" ht="18" customHeight="1" thickBot="1" x14ac:dyDescent="0.2">
      <c r="A43" s="101"/>
      <c r="B43" s="91"/>
      <c r="C43" s="97"/>
      <c r="D43" s="97"/>
      <c r="E43" s="99"/>
    </row>
    <row r="44" spans="1:5" s="30" customFormat="1" ht="11.25" customHeight="1" x14ac:dyDescent="0.15">
      <c r="A44" s="101"/>
      <c r="B44" s="90"/>
      <c r="C44" s="92" t="s">
        <v>8</v>
      </c>
      <c r="D44" s="92" t="s">
        <v>9</v>
      </c>
      <c r="E44" s="94" t="s">
        <v>69</v>
      </c>
    </row>
    <row r="45" spans="1:5" s="30" customFormat="1" ht="12" customHeight="1" thickBot="1" x14ac:dyDescent="0.2">
      <c r="A45" s="102"/>
      <c r="B45" s="91"/>
      <c r="C45" s="93"/>
      <c r="D45" s="93"/>
      <c r="E45" s="95"/>
    </row>
    <row r="46" spans="1:5" ht="18.75" customHeight="1" x14ac:dyDescent="0.2">
      <c r="A46" s="76" t="s">
        <v>72</v>
      </c>
      <c r="B46" s="31"/>
      <c r="C46" s="32"/>
      <c r="D46" s="33"/>
      <c r="E46" s="81"/>
    </row>
    <row r="47" spans="1:5" ht="12.75" x14ac:dyDescent="0.2">
      <c r="A47" s="77" t="s">
        <v>73</v>
      </c>
      <c r="B47" s="41" t="s">
        <v>28</v>
      </c>
      <c r="C47" s="42">
        <v>12500</v>
      </c>
      <c r="D47" s="43"/>
      <c r="E47" s="86">
        <f>C47*D47</f>
        <v>0</v>
      </c>
    </row>
    <row r="48" spans="1:5" ht="12.75" x14ac:dyDescent="0.2">
      <c r="A48" s="77" t="s">
        <v>74</v>
      </c>
      <c r="B48" s="41" t="s">
        <v>28</v>
      </c>
      <c r="C48" s="36">
        <v>12500</v>
      </c>
      <c r="D48" s="37"/>
      <c r="E48" s="82">
        <f t="shared" ref="E48:E51" si="1">C48*D48</f>
        <v>0</v>
      </c>
    </row>
    <row r="49" spans="1:5" ht="12.75" x14ac:dyDescent="0.2">
      <c r="A49" s="77" t="s">
        <v>75</v>
      </c>
      <c r="B49" s="41" t="s">
        <v>28</v>
      </c>
      <c r="C49" s="36">
        <v>12500</v>
      </c>
      <c r="D49" s="37"/>
      <c r="E49" s="82">
        <f t="shared" si="1"/>
        <v>0</v>
      </c>
    </row>
    <row r="50" spans="1:5" ht="12.75" x14ac:dyDescent="0.2">
      <c r="A50" s="77" t="s">
        <v>76</v>
      </c>
      <c r="B50" s="41" t="s">
        <v>28</v>
      </c>
      <c r="C50" s="36">
        <v>12500</v>
      </c>
      <c r="D50" s="37"/>
      <c r="E50" s="82">
        <f t="shared" si="1"/>
        <v>0</v>
      </c>
    </row>
    <row r="51" spans="1:5" ht="12.75" x14ac:dyDescent="0.2">
      <c r="A51" s="77" t="s">
        <v>77</v>
      </c>
      <c r="B51" s="41" t="s">
        <v>28</v>
      </c>
      <c r="C51" s="36">
        <v>12500</v>
      </c>
      <c r="D51" s="37"/>
      <c r="E51" s="82">
        <f t="shared" si="1"/>
        <v>0</v>
      </c>
    </row>
    <row r="52" spans="1:5" ht="18.75" customHeight="1" x14ac:dyDescent="0.2">
      <c r="A52" s="76" t="s">
        <v>78</v>
      </c>
      <c r="B52" s="31"/>
      <c r="C52" s="39"/>
      <c r="D52" s="40"/>
      <c r="E52" s="83"/>
    </row>
    <row r="53" spans="1:5" ht="12.75" x14ac:dyDescent="0.2">
      <c r="A53" s="77" t="s">
        <v>79</v>
      </c>
      <c r="B53" s="41" t="s">
        <v>28</v>
      </c>
      <c r="C53" s="36">
        <v>15000</v>
      </c>
      <c r="D53" s="37"/>
      <c r="E53" s="82">
        <f>C53*D53</f>
        <v>0</v>
      </c>
    </row>
    <row r="54" spans="1:5" ht="12.75" x14ac:dyDescent="0.2">
      <c r="A54" s="77" t="s">
        <v>80</v>
      </c>
      <c r="B54" s="41" t="s">
        <v>28</v>
      </c>
      <c r="C54" s="36">
        <v>15000</v>
      </c>
      <c r="D54" s="44"/>
      <c r="E54" s="82">
        <f t="shared" ref="E54:E56" si="2">C54*D54</f>
        <v>0</v>
      </c>
    </row>
    <row r="55" spans="1:5" ht="12.75" x14ac:dyDescent="0.2">
      <c r="A55" s="77" t="s">
        <v>81</v>
      </c>
      <c r="B55" s="41" t="s">
        <v>28</v>
      </c>
      <c r="C55" s="36">
        <v>15000</v>
      </c>
      <c r="D55" s="44"/>
      <c r="E55" s="82">
        <f t="shared" si="2"/>
        <v>0</v>
      </c>
    </row>
    <row r="56" spans="1:5" ht="12.75" x14ac:dyDescent="0.2">
      <c r="A56" s="77" t="s">
        <v>82</v>
      </c>
      <c r="B56" s="41" t="s">
        <v>28</v>
      </c>
      <c r="C56" s="36">
        <v>15000</v>
      </c>
      <c r="D56" s="44"/>
      <c r="E56" s="82">
        <f t="shared" si="2"/>
        <v>0</v>
      </c>
    </row>
    <row r="57" spans="1:5" ht="18.75" customHeight="1" x14ac:dyDescent="0.2">
      <c r="A57" s="76" t="s">
        <v>83</v>
      </c>
      <c r="B57" s="45"/>
      <c r="C57" s="46"/>
      <c r="D57" s="47"/>
      <c r="E57" s="83"/>
    </row>
    <row r="58" spans="1:5" ht="12.75" x14ac:dyDescent="0.2">
      <c r="A58" s="77" t="s">
        <v>84</v>
      </c>
      <c r="B58" s="41" t="s">
        <v>28</v>
      </c>
      <c r="C58" s="36">
        <v>15000</v>
      </c>
      <c r="D58" s="37"/>
      <c r="E58" s="82">
        <f>C58*D58</f>
        <v>0</v>
      </c>
    </row>
    <row r="59" spans="1:5" ht="12.75" x14ac:dyDescent="0.2">
      <c r="A59" s="77" t="s">
        <v>85</v>
      </c>
      <c r="B59" s="41" t="s">
        <v>28</v>
      </c>
      <c r="C59" s="36">
        <v>15000</v>
      </c>
      <c r="D59" s="44"/>
      <c r="E59" s="82">
        <f>C59*D59</f>
        <v>0</v>
      </c>
    </row>
    <row r="60" spans="1:5" ht="13.5" thickBot="1" x14ac:dyDescent="0.25">
      <c r="A60" s="79" t="s">
        <v>86</v>
      </c>
      <c r="B60" s="48" t="s">
        <v>28</v>
      </c>
      <c r="C60" s="49">
        <v>15000</v>
      </c>
      <c r="D60" s="44"/>
      <c r="E60" s="84">
        <f>C60*D60</f>
        <v>0</v>
      </c>
    </row>
    <row r="61" spans="1:5" s="34" customFormat="1" ht="36" customHeight="1" thickBot="1" x14ac:dyDescent="0.3">
      <c r="A61" s="80" t="s">
        <v>67</v>
      </c>
      <c r="B61" s="58"/>
      <c r="C61" s="59"/>
      <c r="D61" s="60"/>
      <c r="E61" s="85">
        <f>SUM(E47:E60)</f>
        <v>0</v>
      </c>
    </row>
    <row r="63" spans="1:5" customFormat="1" ht="15" customHeight="1" x14ac:dyDescent="0.25">
      <c r="A63" s="61"/>
      <c r="B63" s="62"/>
      <c r="C63" s="65" t="s">
        <v>59</v>
      </c>
      <c r="D63" s="63"/>
      <c r="E63" s="53"/>
    </row>
    <row r="64" spans="1:5" customFormat="1" ht="15.75" thickBot="1" x14ac:dyDescent="0.3">
      <c r="A64" s="62"/>
      <c r="B64" s="61"/>
      <c r="C64" s="64"/>
      <c r="D64" s="61"/>
      <c r="E64" s="1"/>
    </row>
    <row r="65" spans="1:5" s="51" customFormat="1" ht="20.100000000000001" customHeight="1" thickBot="1" x14ac:dyDescent="0.3">
      <c r="A65" s="66"/>
      <c r="B65" s="67"/>
      <c r="C65" s="68"/>
      <c r="D65" s="69" t="s">
        <v>65</v>
      </c>
      <c r="E65" s="71"/>
    </row>
    <row r="66" spans="1:5" s="51" customFormat="1" ht="20.100000000000001" customHeight="1" thickBot="1" x14ac:dyDescent="0.3">
      <c r="A66" s="70"/>
      <c r="B66" s="67"/>
      <c r="C66" s="68"/>
      <c r="D66" s="69" t="s">
        <v>66</v>
      </c>
      <c r="E66" s="71"/>
    </row>
    <row r="67" spans="1:5" s="52" customFormat="1" ht="7.5" customHeight="1" thickBot="1" x14ac:dyDescent="0.3">
      <c r="A67" s="72"/>
      <c r="B67" s="73"/>
      <c r="C67" s="74"/>
      <c r="D67" s="73"/>
      <c r="E67" s="75"/>
    </row>
    <row r="68" spans="1:5" s="51" customFormat="1" ht="20.100000000000001" customHeight="1" thickBot="1" x14ac:dyDescent="0.3">
      <c r="A68" s="66"/>
      <c r="B68" s="67"/>
      <c r="C68" s="68"/>
      <c r="D68" s="69" t="s">
        <v>61</v>
      </c>
      <c r="E68" s="71"/>
    </row>
    <row r="69" spans="1:5" s="52" customFormat="1" ht="7.5" customHeight="1" thickBot="1" x14ac:dyDescent="0.3">
      <c r="A69" s="72"/>
      <c r="B69" s="73"/>
      <c r="C69" s="74"/>
      <c r="D69" s="73"/>
      <c r="E69" s="75"/>
    </row>
    <row r="70" spans="1:5" s="51" customFormat="1" ht="20.100000000000001" customHeight="1" thickBot="1" x14ac:dyDescent="0.3">
      <c r="A70" s="66"/>
      <c r="B70" s="67"/>
      <c r="C70" s="68"/>
      <c r="D70" s="69" t="s">
        <v>62</v>
      </c>
      <c r="E70" s="71"/>
    </row>
    <row r="71" spans="1:5" s="52" customFormat="1" ht="7.5" customHeight="1" thickBot="1" x14ac:dyDescent="0.3">
      <c r="A71" s="72"/>
      <c r="B71" s="73"/>
      <c r="C71" s="74"/>
      <c r="D71" s="73"/>
      <c r="E71" s="75"/>
    </row>
    <row r="72" spans="1:5" s="51" customFormat="1" ht="20.100000000000001" customHeight="1" thickBot="1" x14ac:dyDescent="0.3">
      <c r="A72" s="66"/>
      <c r="B72" s="67"/>
      <c r="C72" s="68"/>
      <c r="D72" s="69" t="s">
        <v>63</v>
      </c>
      <c r="E72" s="71"/>
    </row>
    <row r="73" spans="1:5" customFormat="1" ht="12" customHeight="1" x14ac:dyDescent="0.2">
      <c r="A73" s="53"/>
      <c r="B73" s="1"/>
      <c r="C73" s="54"/>
      <c r="D73" s="1"/>
      <c r="E73" s="1"/>
    </row>
    <row r="74" spans="1:5" customFormat="1" ht="16.5" customHeight="1" x14ac:dyDescent="0.2">
      <c r="A74" s="55" t="s">
        <v>64</v>
      </c>
      <c r="B74" s="1"/>
      <c r="C74" s="54"/>
      <c r="D74" s="1"/>
      <c r="E74" s="1"/>
    </row>
    <row r="75" spans="1:5" customFormat="1" ht="15" customHeight="1" x14ac:dyDescent="0.2">
      <c r="A75" s="53"/>
      <c r="B75" s="1"/>
      <c r="C75" s="54" t="s">
        <v>60</v>
      </c>
      <c r="D75" s="54" t="s">
        <v>91</v>
      </c>
      <c r="E75" s="1"/>
    </row>
    <row r="76" spans="1:5" customFormat="1" ht="13.5" customHeight="1" x14ac:dyDescent="0.2">
      <c r="A76" s="53"/>
      <c r="B76" s="1"/>
      <c r="C76" s="54"/>
      <c r="D76" s="1"/>
      <c r="E76" s="1"/>
    </row>
    <row r="77" spans="1:5" customFormat="1" ht="20.100000000000001" customHeight="1" x14ac:dyDescent="0.2">
      <c r="A77" s="53"/>
      <c r="B77" s="1"/>
      <c r="C77" s="54"/>
      <c r="D77" s="56"/>
      <c r="E77" s="1"/>
    </row>
    <row r="78" spans="1:5" customFormat="1" ht="12.75" x14ac:dyDescent="0.2">
      <c r="A78" s="53"/>
      <c r="B78" s="1"/>
      <c r="C78" s="54"/>
      <c r="D78" s="1"/>
      <c r="E78" s="1"/>
    </row>
    <row r="79" spans="1:5" customFormat="1" ht="12.75" x14ac:dyDescent="0.2">
      <c r="A79" s="53"/>
      <c r="B79" s="1"/>
      <c r="C79" s="54"/>
      <c r="D79" s="1"/>
      <c r="E79" s="1"/>
    </row>
    <row r="80" spans="1:5" customFormat="1" ht="12.75" x14ac:dyDescent="0.2">
      <c r="A80" s="53"/>
      <c r="B80" s="1"/>
      <c r="C80" s="54"/>
      <c r="D80" s="1"/>
      <c r="E80" s="1"/>
    </row>
  </sheetData>
  <sheetProtection formatCells="0" formatColumns="0" formatRows="0" insertColumns="0" insertRows="0"/>
  <mergeCells count="19">
    <mergeCell ref="D42:D43"/>
    <mergeCell ref="E42:E43"/>
    <mergeCell ref="A42:A45"/>
    <mergeCell ref="A1:E1"/>
    <mergeCell ref="B44:B45"/>
    <mergeCell ref="C44:C45"/>
    <mergeCell ref="D44:D45"/>
    <mergeCell ref="E44:E45"/>
    <mergeCell ref="B5:B6"/>
    <mergeCell ref="C5:C6"/>
    <mergeCell ref="D5:D6"/>
    <mergeCell ref="E5:E6"/>
    <mergeCell ref="B3:B4"/>
    <mergeCell ref="C3:C4"/>
    <mergeCell ref="D3:D4"/>
    <mergeCell ref="E3:E4"/>
    <mergeCell ref="A3:A6"/>
    <mergeCell ref="B42:B43"/>
    <mergeCell ref="C42:C43"/>
  </mergeCells>
  <printOptions horizontalCentered="1" verticalCentered="1"/>
  <pageMargins left="0.31496062992125984" right="0.23622047244094491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C11" sqref="C11"/>
    </sheetView>
  </sheetViews>
  <sheetFormatPr defaultRowHeight="11.25" x14ac:dyDescent="0.15"/>
  <cols>
    <col min="1" max="2" width="14.625" customWidth="1"/>
    <col min="3" max="3" width="20.625" customWidth="1"/>
    <col min="4" max="5" width="10.875" customWidth="1"/>
    <col min="6" max="6" width="10.125" bestFit="1" customWidth="1"/>
    <col min="7" max="7" width="18.25" customWidth="1"/>
    <col min="11" max="11" width="54.25" customWidth="1"/>
    <col min="12" max="12" width="39.375" customWidth="1"/>
  </cols>
  <sheetData>
    <row r="1" spans="1:13" ht="66" customHeight="1" x14ac:dyDescent="0.2">
      <c r="A1" s="2" t="s">
        <v>5</v>
      </c>
      <c r="B1" s="2"/>
      <c r="C1" s="3" t="s">
        <v>6</v>
      </c>
      <c r="D1" s="5"/>
      <c r="E1" s="5"/>
    </row>
    <row r="2" spans="1:13" ht="12.75" x14ac:dyDescent="0.2">
      <c r="A2" s="1" t="s">
        <v>7</v>
      </c>
      <c r="B2" s="1"/>
      <c r="C2" s="1" t="s">
        <v>3</v>
      </c>
      <c r="D2" s="4"/>
      <c r="E2" s="4"/>
    </row>
    <row r="3" spans="1:13" ht="12.75" x14ac:dyDescent="0.2">
      <c r="A3" s="1" t="s">
        <v>1</v>
      </c>
      <c r="B3" s="1"/>
      <c r="C3" s="1" t="s">
        <v>4</v>
      </c>
      <c r="D3" s="4"/>
      <c r="E3" s="4"/>
    </row>
    <row r="8" spans="1:13" ht="15" x14ac:dyDescent="0.25">
      <c r="A8" s="6" t="s">
        <v>19</v>
      </c>
      <c r="B8" s="6"/>
      <c r="C8" s="6"/>
      <c r="D8" s="8" t="s">
        <v>1</v>
      </c>
      <c r="E8" s="9" t="s">
        <v>1</v>
      </c>
      <c r="F8" s="9" t="s">
        <v>7</v>
      </c>
      <c r="G8" s="10"/>
      <c r="H8" s="8" t="s">
        <v>0</v>
      </c>
      <c r="I8" s="9"/>
      <c r="J8" s="10"/>
    </row>
    <row r="9" spans="1:13" ht="15" x14ac:dyDescent="0.25">
      <c r="A9" s="6" t="s">
        <v>16</v>
      </c>
      <c r="B9" s="6" t="s">
        <v>23</v>
      </c>
      <c r="C9" s="6" t="s">
        <v>18</v>
      </c>
      <c r="D9" s="11" t="s">
        <v>20</v>
      </c>
      <c r="E9" s="12" t="s">
        <v>20</v>
      </c>
      <c r="F9" s="12" t="s">
        <v>21</v>
      </c>
      <c r="G9" s="14" t="s">
        <v>17</v>
      </c>
      <c r="H9" s="11" t="s">
        <v>20</v>
      </c>
      <c r="I9" s="12" t="s">
        <v>20</v>
      </c>
      <c r="J9" s="13" t="s">
        <v>22</v>
      </c>
    </row>
    <row r="10" spans="1:13" ht="15" x14ac:dyDescent="0.25">
      <c r="A10" s="6"/>
      <c r="B10" s="6"/>
      <c r="C10" s="6"/>
      <c r="D10" s="19" t="s">
        <v>3</v>
      </c>
      <c r="E10" s="20" t="s">
        <v>4</v>
      </c>
      <c r="F10" s="21"/>
      <c r="G10" s="18"/>
      <c r="H10" s="19" t="s">
        <v>3</v>
      </c>
      <c r="I10" s="20" t="s">
        <v>4</v>
      </c>
      <c r="J10" s="18"/>
    </row>
    <row r="11" spans="1:13" ht="15" x14ac:dyDescent="0.25">
      <c r="A11" s="6" t="s">
        <v>8</v>
      </c>
      <c r="B11" s="7">
        <v>500000</v>
      </c>
      <c r="C11" s="7">
        <v>5000000</v>
      </c>
      <c r="D11" s="15">
        <v>0.35</v>
      </c>
      <c r="E11" s="25">
        <f>D11</f>
        <v>0.35</v>
      </c>
      <c r="F11" s="17">
        <v>0.45</v>
      </c>
      <c r="G11" s="14" t="s">
        <v>11</v>
      </c>
      <c r="H11" s="15">
        <f>1-D11</f>
        <v>0.65</v>
      </c>
      <c r="I11" s="25">
        <f>1-E11</f>
        <v>0.65</v>
      </c>
      <c r="J11" s="16">
        <f>1-F11</f>
        <v>0.55000000000000004</v>
      </c>
      <c r="K11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1" s="28" t="str">
        <f>CONCATENATE("Iznos potpore je ispod donje granice od  ",TEXT(B11,"#.##0,00 kn"))</f>
        <v>Iznos potpore je ispod donje granice od  500.000,00 kn</v>
      </c>
      <c r="M11" s="28"/>
    </row>
    <row r="12" spans="1:13" ht="15" x14ac:dyDescent="0.25">
      <c r="A12" s="6" t="s">
        <v>9</v>
      </c>
      <c r="B12" s="6"/>
      <c r="C12" s="7">
        <v>2000000</v>
      </c>
      <c r="D12" s="15">
        <v>0.5</v>
      </c>
      <c r="E12" s="26">
        <f>D12</f>
        <v>0.5</v>
      </c>
      <c r="F12" s="17">
        <v>0.5</v>
      </c>
      <c r="G12" s="14" t="s">
        <v>12</v>
      </c>
      <c r="H12" s="15">
        <f t="shared" ref="H12:H14" si="0">1-D12</f>
        <v>0.5</v>
      </c>
      <c r="I12" s="26">
        <f t="shared" ref="I12:I14" si="1">1-E12</f>
        <v>0.5</v>
      </c>
      <c r="J12" s="16">
        <f t="shared" ref="J12:J14" si="2">1-F12</f>
        <v>0.5</v>
      </c>
      <c r="K12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2" s="28"/>
    </row>
    <row r="13" spans="1:13" ht="15" x14ac:dyDescent="0.25">
      <c r="A13" s="6" t="s">
        <v>10</v>
      </c>
      <c r="B13" s="6"/>
      <c r="C13" s="7">
        <v>1000000</v>
      </c>
      <c r="D13" s="22">
        <v>0.5</v>
      </c>
      <c r="E13" s="27">
        <f>D13</f>
        <v>0.5</v>
      </c>
      <c r="F13" s="23">
        <v>0.5</v>
      </c>
      <c r="G13" s="18" t="s">
        <v>13</v>
      </c>
      <c r="H13" s="22">
        <f t="shared" si="0"/>
        <v>0.5</v>
      </c>
      <c r="I13" s="27">
        <f t="shared" si="1"/>
        <v>0.5</v>
      </c>
      <c r="J13" s="24">
        <f t="shared" si="2"/>
        <v>0.5</v>
      </c>
      <c r="K13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3" s="28"/>
    </row>
    <row r="14" spans="1:13" ht="15" x14ac:dyDescent="0.25">
      <c r="A14" s="6" t="s">
        <v>14</v>
      </c>
      <c r="B14" s="6"/>
      <c r="C14" s="7">
        <v>2000000</v>
      </c>
      <c r="D14" s="22">
        <v>0.7</v>
      </c>
      <c r="E14" s="23">
        <v>0.6</v>
      </c>
      <c r="F14" s="23">
        <v>0.7</v>
      </c>
      <c r="G14" s="18" t="s">
        <v>15</v>
      </c>
      <c r="H14" s="22">
        <f t="shared" si="0"/>
        <v>0.30000000000000004</v>
      </c>
      <c r="I14" s="23">
        <f t="shared" si="1"/>
        <v>0.4</v>
      </c>
      <c r="J14" s="24">
        <f t="shared" si="2"/>
        <v>0.30000000000000004</v>
      </c>
      <c r="K14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4" s="28"/>
    </row>
  </sheetData>
  <sheetProtection password="F154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Troškovnik</vt:lpstr>
      <vt:lpstr>Poveznice</vt:lpstr>
      <vt:lpstr>enetrprise</vt:lpstr>
      <vt:lpstr>enterprise</vt:lpstr>
      <vt:lpstr>Troškovnik!Print_Area</vt:lpstr>
      <vt:lpstr>trainings</vt:lpstr>
    </vt:vector>
  </TitlesOfParts>
  <Company>RAMBOLL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Mishcheryakova</dc:creator>
  <cp:lastModifiedBy>Silvio</cp:lastModifiedBy>
  <cp:lastPrinted>2016-12-02T14:18:51Z</cp:lastPrinted>
  <dcterms:created xsi:type="dcterms:W3CDTF">2010-10-21T13:48:52Z</dcterms:created>
  <dcterms:modified xsi:type="dcterms:W3CDTF">2016-12-04T08:17:10Z</dcterms:modified>
</cp:coreProperties>
</file>